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231"/>
  <workbookPr defaultThemeVersion="124226"/>
  <mc:AlternateContent xmlns:mc="http://schemas.openxmlformats.org/markup-compatibility/2006">
    <mc:Choice Requires="x15">
      <x15ac:absPath xmlns:x15ac="http://schemas.microsoft.com/office/spreadsheetml/2010/11/ac" url="D:\CHƯƠNG TRÌNH MTQG\DTKK, KKĐT_2025\HS trình đề xuất xây dựng NĐ\1.1. Các Phụ lục kèm ĐA\"/>
    </mc:Choice>
  </mc:AlternateContent>
  <xr:revisionPtr revIDLastSave="0" documentId="13_ncr:1_{294C1450-EA50-4190-9310-2790E2BCFE7E}" xr6:coauthVersionLast="40" xr6:coauthVersionMax="40" xr10:uidLastSave="{00000000-0000-0000-0000-000000000000}"/>
  <bookViews>
    <workbookView xWindow="-120" yWindow="-120" windowWidth="20730" windowHeight="11160" xr2:uid="{00000000-000D-0000-FFFF-FFFF00000000}"/>
  </bookViews>
  <sheets>
    <sheet name="PL2.Tỷ lệ học" sheetId="1" r:id="rId1"/>
  </sheets>
  <externalReferences>
    <externalReference r:id="rId2"/>
  </externalReferences>
  <definedNames>
    <definedName name="_xlnm.Print_Titles" localSheetId="0">'PL2.Tỷ lệ học'!$4:$6</definedName>
  </definedNames>
  <calcPr calcId="191029"/>
</workbook>
</file>

<file path=xl/calcChain.xml><?xml version="1.0" encoding="utf-8"?>
<calcChain xmlns="http://schemas.openxmlformats.org/spreadsheetml/2006/main">
  <c r="H276" i="1" l="1"/>
  <c r="E276" i="1"/>
  <c r="H275" i="1"/>
  <c r="E275" i="1"/>
  <c r="H273" i="1"/>
  <c r="E273" i="1"/>
  <c r="H272" i="1"/>
  <c r="E272" i="1"/>
  <c r="H271" i="1"/>
  <c r="E271" i="1"/>
  <c r="H270" i="1"/>
  <c r="E270" i="1"/>
  <c r="H269" i="1"/>
  <c r="E269" i="1"/>
  <c r="H268" i="1"/>
  <c r="E268" i="1"/>
  <c r="H267" i="1"/>
  <c r="E267" i="1"/>
  <c r="H266" i="1"/>
  <c r="E266" i="1"/>
  <c r="H264" i="1"/>
  <c r="E264" i="1"/>
  <c r="H263" i="1"/>
  <c r="E263" i="1"/>
  <c r="H262" i="1"/>
  <c r="E262" i="1"/>
  <c r="H261" i="1"/>
  <c r="E261" i="1"/>
  <c r="H260" i="1"/>
  <c r="E260" i="1"/>
  <c r="H259" i="1"/>
  <c r="E259" i="1"/>
  <c r="H258" i="1"/>
  <c r="E258" i="1"/>
  <c r="H256" i="1"/>
  <c r="E256" i="1"/>
  <c r="H255" i="1"/>
  <c r="E255" i="1"/>
  <c r="H253" i="1"/>
  <c r="E253" i="1"/>
  <c r="H252" i="1"/>
  <c r="E252" i="1"/>
  <c r="H251" i="1"/>
  <c r="E251" i="1"/>
  <c r="H249" i="1"/>
  <c r="E249" i="1"/>
  <c r="H247" i="1"/>
  <c r="E247" i="1"/>
  <c r="H246" i="1"/>
  <c r="E246" i="1"/>
  <c r="H245" i="1"/>
  <c r="E245" i="1"/>
  <c r="H243" i="1"/>
  <c r="E243" i="1"/>
  <c r="H242" i="1"/>
  <c r="E242" i="1"/>
  <c r="H240" i="1"/>
  <c r="E240" i="1"/>
  <c r="H239" i="1"/>
  <c r="E239" i="1"/>
  <c r="H238" i="1"/>
  <c r="E238" i="1"/>
  <c r="H237" i="1"/>
  <c r="E237" i="1"/>
  <c r="H236" i="1"/>
  <c r="E236" i="1"/>
  <c r="H235" i="1"/>
  <c r="E235" i="1"/>
  <c r="H233" i="1"/>
  <c r="E233" i="1"/>
  <c r="H231" i="1"/>
  <c r="E231" i="1"/>
  <c r="H230" i="1"/>
  <c r="E230" i="1"/>
  <c r="H229" i="1"/>
  <c r="E229" i="1"/>
  <c r="H228" i="1"/>
  <c r="E228" i="1"/>
  <c r="H226" i="1"/>
  <c r="E226" i="1"/>
  <c r="H225" i="1"/>
  <c r="E225" i="1"/>
  <c r="H224" i="1"/>
  <c r="E224" i="1"/>
  <c r="H223" i="1"/>
  <c r="E223" i="1"/>
  <c r="H221" i="1"/>
  <c r="E221" i="1"/>
  <c r="H220" i="1"/>
  <c r="E220" i="1"/>
  <c r="H219" i="1"/>
  <c r="E219" i="1"/>
  <c r="H218" i="1"/>
  <c r="E218" i="1"/>
  <c r="H217" i="1"/>
  <c r="E217" i="1"/>
  <c r="H216" i="1"/>
  <c r="E216" i="1"/>
  <c r="H215" i="1"/>
  <c r="E215" i="1"/>
  <c r="H214" i="1"/>
  <c r="E214" i="1"/>
  <c r="H212" i="1"/>
  <c r="E212" i="1"/>
  <c r="H210" i="1"/>
  <c r="E210" i="1"/>
  <c r="H209" i="1"/>
  <c r="E209" i="1"/>
  <c r="H208" i="1"/>
  <c r="E208" i="1"/>
  <c r="H207" i="1"/>
  <c r="E207" i="1"/>
  <c r="H205" i="1"/>
  <c r="E205" i="1"/>
  <c r="H204" i="1"/>
  <c r="E204" i="1"/>
  <c r="H202" i="1"/>
  <c r="E202" i="1"/>
  <c r="H201" i="1"/>
  <c r="E201" i="1"/>
  <c r="H199" i="1"/>
  <c r="E199" i="1"/>
  <c r="H198" i="1"/>
  <c r="E198" i="1"/>
  <c r="H197" i="1"/>
  <c r="E197" i="1"/>
  <c r="H195" i="1"/>
  <c r="E195" i="1"/>
  <c r="H193" i="1"/>
  <c r="E193" i="1"/>
  <c r="H192" i="1"/>
  <c r="E192" i="1"/>
  <c r="H191" i="1"/>
  <c r="E191" i="1"/>
  <c r="H190" i="1"/>
  <c r="E190" i="1"/>
  <c r="H189" i="1"/>
  <c r="E189" i="1"/>
  <c r="H188" i="1"/>
  <c r="E188" i="1"/>
  <c r="H186" i="1"/>
  <c r="E186" i="1"/>
  <c r="H185" i="1"/>
  <c r="E185" i="1"/>
  <c r="H183" i="1"/>
  <c r="E183" i="1"/>
  <c r="H182" i="1"/>
  <c r="E182" i="1"/>
  <c r="H181" i="1"/>
  <c r="E181" i="1"/>
  <c r="H179" i="1"/>
  <c r="E179" i="1"/>
  <c r="H177" i="1"/>
  <c r="E177" i="1"/>
  <c r="H176" i="1"/>
  <c r="E176" i="1"/>
  <c r="H175" i="1"/>
  <c r="E175" i="1"/>
  <c r="H174" i="1"/>
  <c r="E174" i="1"/>
  <c r="H172" i="1"/>
  <c r="E172" i="1"/>
  <c r="H170" i="1"/>
  <c r="E170" i="1"/>
  <c r="H169" i="1"/>
  <c r="E169" i="1"/>
  <c r="H167" i="1"/>
  <c r="E167" i="1"/>
  <c r="H166" i="1"/>
  <c r="E166" i="1"/>
  <c r="H165" i="1"/>
  <c r="E165" i="1"/>
  <c r="H164" i="1"/>
  <c r="E164" i="1"/>
  <c r="H163" i="1"/>
  <c r="E163" i="1"/>
  <c r="H162" i="1"/>
  <c r="E162" i="1"/>
  <c r="H161" i="1"/>
  <c r="E161" i="1"/>
  <c r="H160" i="1"/>
  <c r="E160" i="1"/>
  <c r="H158" i="1"/>
  <c r="E158" i="1"/>
  <c r="H156" i="1"/>
  <c r="E156" i="1"/>
  <c r="H155" i="1"/>
  <c r="E155" i="1"/>
  <c r="H154" i="1"/>
  <c r="E154" i="1"/>
  <c r="H153" i="1"/>
  <c r="E153" i="1"/>
  <c r="H152" i="1"/>
  <c r="E152" i="1"/>
  <c r="H151" i="1"/>
  <c r="E151" i="1"/>
  <c r="H150" i="1"/>
  <c r="E150" i="1"/>
  <c r="H149" i="1"/>
  <c r="E149" i="1"/>
  <c r="H147" i="1"/>
  <c r="E147" i="1"/>
  <c r="H146" i="1"/>
  <c r="E146" i="1"/>
  <c r="H145" i="1"/>
  <c r="E145" i="1"/>
  <c r="H142" i="1"/>
  <c r="E142" i="1"/>
  <c r="G141" i="1"/>
  <c r="F141" i="1"/>
  <c r="D141" i="1"/>
  <c r="C141" i="1"/>
  <c r="H140" i="1"/>
  <c r="E140" i="1"/>
  <c r="G139" i="1"/>
  <c r="F139" i="1"/>
  <c r="D139" i="1"/>
  <c r="C139" i="1"/>
  <c r="H138" i="1"/>
  <c r="E138" i="1"/>
  <c r="G137" i="1"/>
  <c r="F137" i="1"/>
  <c r="D137" i="1"/>
  <c r="C137" i="1"/>
  <c r="H136" i="1"/>
  <c r="E136" i="1"/>
  <c r="H135" i="1"/>
  <c r="E135" i="1"/>
  <c r="H134" i="1"/>
  <c r="E134" i="1"/>
  <c r="H133" i="1"/>
  <c r="E133" i="1"/>
  <c r="G132" i="1"/>
  <c r="F132" i="1"/>
  <c r="D132" i="1"/>
  <c r="C132" i="1"/>
  <c r="H131" i="1"/>
  <c r="E131" i="1"/>
  <c r="H130" i="1"/>
  <c r="E130" i="1"/>
  <c r="H129" i="1"/>
  <c r="E129" i="1"/>
  <c r="H128" i="1"/>
  <c r="E128" i="1"/>
  <c r="G127" i="1"/>
  <c r="F127" i="1"/>
  <c r="D127" i="1"/>
  <c r="C127" i="1"/>
  <c r="H126" i="1"/>
  <c r="E126" i="1"/>
  <c r="G125" i="1"/>
  <c r="F125" i="1"/>
  <c r="D125" i="1"/>
  <c r="C125" i="1"/>
  <c r="H124" i="1"/>
  <c r="E124" i="1"/>
  <c r="H123" i="1"/>
  <c r="E123" i="1"/>
  <c r="H122" i="1"/>
  <c r="E122" i="1"/>
  <c r="H121" i="1"/>
  <c r="E121" i="1"/>
  <c r="H120" i="1"/>
  <c r="E120" i="1"/>
  <c r="G119" i="1"/>
  <c r="H119" i="1" s="1"/>
  <c r="F119" i="1"/>
  <c r="D119" i="1"/>
  <c r="C119" i="1"/>
  <c r="H118" i="1"/>
  <c r="E118" i="1"/>
  <c r="H117" i="1"/>
  <c r="E117" i="1"/>
  <c r="G116" i="1"/>
  <c r="F116" i="1"/>
  <c r="D116" i="1"/>
  <c r="C116" i="1"/>
  <c r="H115" i="1"/>
  <c r="E115" i="1"/>
  <c r="G114" i="1"/>
  <c r="F114" i="1"/>
  <c r="D114" i="1"/>
  <c r="C114" i="1"/>
  <c r="H113" i="1"/>
  <c r="E113" i="1"/>
  <c r="H112" i="1"/>
  <c r="E112" i="1"/>
  <c r="G111" i="1"/>
  <c r="F111" i="1"/>
  <c r="D111" i="1"/>
  <c r="E111" i="1" s="1"/>
  <c r="C111" i="1"/>
  <c r="H110" i="1"/>
  <c r="E110" i="1"/>
  <c r="H109" i="1"/>
  <c r="E109" i="1"/>
  <c r="H108" i="1"/>
  <c r="E108" i="1"/>
  <c r="G107" i="1"/>
  <c r="F107" i="1"/>
  <c r="D107" i="1"/>
  <c r="C107" i="1"/>
  <c r="H106" i="1"/>
  <c r="E106" i="1"/>
  <c r="H105" i="1"/>
  <c r="D105" i="1"/>
  <c r="D103" i="1" s="1"/>
  <c r="C105" i="1"/>
  <c r="C103" i="1" s="1"/>
  <c r="H104" i="1"/>
  <c r="E104" i="1"/>
  <c r="G103" i="1"/>
  <c r="F103" i="1"/>
  <c r="H102" i="1"/>
  <c r="E102" i="1"/>
  <c r="H101" i="1"/>
  <c r="E101" i="1"/>
  <c r="H100" i="1"/>
  <c r="E100" i="1"/>
  <c r="H99" i="1"/>
  <c r="E99" i="1"/>
  <c r="G98" i="1"/>
  <c r="F98" i="1"/>
  <c r="D98" i="1"/>
  <c r="C98" i="1"/>
  <c r="H97" i="1"/>
  <c r="E97" i="1"/>
  <c r="H96" i="1"/>
  <c r="E96" i="1"/>
  <c r="H95" i="1"/>
  <c r="E95" i="1"/>
  <c r="G94" i="1"/>
  <c r="F94" i="1"/>
  <c r="D94" i="1"/>
  <c r="C94" i="1"/>
  <c r="H93" i="1"/>
  <c r="E93" i="1"/>
  <c r="H92" i="1"/>
  <c r="E92" i="1"/>
  <c r="H91" i="1"/>
  <c r="E91" i="1"/>
  <c r="H90" i="1"/>
  <c r="E90" i="1"/>
  <c r="H89" i="1"/>
  <c r="E89" i="1"/>
  <c r="H88" i="1"/>
  <c r="E88" i="1"/>
  <c r="H87" i="1"/>
  <c r="E87" i="1"/>
  <c r="H86" i="1"/>
  <c r="E86" i="1"/>
  <c r="H85" i="1"/>
  <c r="E85" i="1"/>
  <c r="G84" i="1"/>
  <c r="F84" i="1"/>
  <c r="D84" i="1"/>
  <c r="C84" i="1"/>
  <c r="H83" i="1"/>
  <c r="E83" i="1"/>
  <c r="H82" i="1"/>
  <c r="E82" i="1"/>
  <c r="H81" i="1"/>
  <c r="E81" i="1"/>
  <c r="H80" i="1"/>
  <c r="E80" i="1"/>
  <c r="G79" i="1"/>
  <c r="F79" i="1"/>
  <c r="D79" i="1"/>
  <c r="C79" i="1"/>
  <c r="H78" i="1"/>
  <c r="E78" i="1"/>
  <c r="G77" i="1"/>
  <c r="F77" i="1"/>
  <c r="D77" i="1"/>
  <c r="C77" i="1"/>
  <c r="H76" i="1"/>
  <c r="E76" i="1"/>
  <c r="H75" i="1"/>
  <c r="E75" i="1"/>
  <c r="H74" i="1"/>
  <c r="E74" i="1"/>
  <c r="H73" i="1"/>
  <c r="E73" i="1"/>
  <c r="H72" i="1"/>
  <c r="E72" i="1"/>
  <c r="H71" i="1"/>
  <c r="E71" i="1"/>
  <c r="H70" i="1"/>
  <c r="E70" i="1"/>
  <c r="H69" i="1"/>
  <c r="H68" i="1"/>
  <c r="E68" i="1"/>
  <c r="H67" i="1"/>
  <c r="E67" i="1"/>
  <c r="H66" i="1"/>
  <c r="E66" i="1"/>
  <c r="H65" i="1"/>
  <c r="E65" i="1"/>
  <c r="H64" i="1"/>
  <c r="E64" i="1"/>
  <c r="H63" i="1"/>
  <c r="E63" i="1"/>
  <c r="H62" i="1"/>
  <c r="E62" i="1"/>
  <c r="H61" i="1"/>
  <c r="E61" i="1"/>
  <c r="G60" i="1"/>
  <c r="F60" i="1"/>
  <c r="D60" i="1"/>
  <c r="C60" i="1"/>
  <c r="H59" i="1"/>
  <c r="E59" i="1"/>
  <c r="H58" i="1"/>
  <c r="E58" i="1"/>
  <c r="H57" i="1"/>
  <c r="E57" i="1"/>
  <c r="H56" i="1"/>
  <c r="E56" i="1"/>
  <c r="G55" i="1"/>
  <c r="F55" i="1"/>
  <c r="D55" i="1"/>
  <c r="E55" i="1" s="1"/>
  <c r="C55" i="1"/>
  <c r="H54" i="1"/>
  <c r="E54" i="1"/>
  <c r="H53" i="1"/>
  <c r="E53" i="1"/>
  <c r="G52" i="1"/>
  <c r="F52" i="1"/>
  <c r="D52" i="1"/>
  <c r="C52" i="1"/>
  <c r="E52" i="1" s="1"/>
  <c r="H51" i="1"/>
  <c r="E51" i="1"/>
  <c r="H50" i="1"/>
  <c r="E50" i="1"/>
  <c r="H49" i="1"/>
  <c r="E49" i="1"/>
  <c r="H48" i="1"/>
  <c r="E48" i="1"/>
  <c r="G47" i="1"/>
  <c r="F47" i="1"/>
  <c r="D47" i="1"/>
  <c r="C47" i="1"/>
  <c r="H46" i="1"/>
  <c r="E46" i="1"/>
  <c r="H45" i="1"/>
  <c r="E45" i="1"/>
  <c r="H44" i="1"/>
  <c r="E44" i="1"/>
  <c r="G43" i="1"/>
  <c r="H43" i="1" s="1"/>
  <c r="F43" i="1"/>
  <c r="D43" i="1"/>
  <c r="E43" i="1" s="1"/>
  <c r="C43" i="1"/>
  <c r="H42" i="1"/>
  <c r="E42" i="1"/>
  <c r="H41" i="1"/>
  <c r="H40" i="1"/>
  <c r="E40" i="1"/>
  <c r="H39" i="1"/>
  <c r="E39" i="1"/>
  <c r="H38" i="1"/>
  <c r="E38" i="1"/>
  <c r="H37" i="1"/>
  <c r="E37" i="1"/>
  <c r="G36" i="1"/>
  <c r="F36" i="1"/>
  <c r="D36" i="1"/>
  <c r="C36" i="1"/>
  <c r="H35" i="1"/>
  <c r="E35" i="1"/>
  <c r="H34" i="1"/>
  <c r="E34" i="1"/>
  <c r="G33" i="1"/>
  <c r="F33" i="1"/>
  <c r="D33" i="1"/>
  <c r="C33" i="1"/>
  <c r="H32" i="1"/>
  <c r="E32" i="1"/>
  <c r="G31" i="1"/>
  <c r="H31" i="1" s="1"/>
  <c r="F31" i="1"/>
  <c r="D31" i="1"/>
  <c r="C31" i="1"/>
  <c r="H30" i="1"/>
  <c r="E30" i="1"/>
  <c r="H29" i="1"/>
  <c r="E29" i="1"/>
  <c r="G28" i="1"/>
  <c r="F28" i="1"/>
  <c r="D28" i="1"/>
  <c r="C28" i="1"/>
  <c r="E28" i="1" s="1"/>
  <c r="H27" i="1"/>
  <c r="H26" i="1"/>
  <c r="E26" i="1"/>
  <c r="G25" i="1"/>
  <c r="F25" i="1"/>
  <c r="H25" i="1" s="1"/>
  <c r="D25" i="1"/>
  <c r="C25" i="1"/>
  <c r="H24" i="1"/>
  <c r="E24" i="1"/>
  <c r="H23" i="1"/>
  <c r="H22" i="1"/>
  <c r="E22" i="1"/>
  <c r="G21" i="1"/>
  <c r="F21" i="1"/>
  <c r="D21" i="1"/>
  <c r="C21" i="1"/>
  <c r="H20" i="1"/>
  <c r="E20" i="1"/>
  <c r="H19" i="1"/>
  <c r="H18" i="1"/>
  <c r="E18" i="1"/>
  <c r="G17" i="1"/>
  <c r="F17" i="1"/>
  <c r="D17" i="1"/>
  <c r="C17" i="1"/>
  <c r="H16" i="1"/>
  <c r="E16" i="1"/>
  <c r="H15" i="1"/>
  <c r="E15" i="1"/>
  <c r="G14" i="1"/>
  <c r="F14" i="1"/>
  <c r="D14" i="1"/>
  <c r="C14" i="1"/>
  <c r="H13" i="1"/>
  <c r="E13" i="1"/>
  <c r="H12" i="1"/>
  <c r="E12" i="1"/>
  <c r="H11" i="1"/>
  <c r="E11" i="1"/>
  <c r="G10" i="1"/>
  <c r="F10" i="1"/>
  <c r="D10" i="1"/>
  <c r="C10" i="1"/>
  <c r="H9" i="1"/>
  <c r="E9" i="1"/>
  <c r="G8" i="1"/>
  <c r="F8" i="1"/>
  <c r="H8" i="1" s="1"/>
  <c r="D8" i="1"/>
  <c r="C8" i="1"/>
  <c r="E77" i="1" l="1"/>
  <c r="H17" i="1"/>
  <c r="H79" i="1"/>
  <c r="E31" i="1"/>
  <c r="H84" i="1"/>
  <c r="H21" i="1"/>
  <c r="H52" i="1"/>
  <c r="E94" i="1"/>
  <c r="E8" i="1"/>
  <c r="J8" i="1" s="1"/>
  <c r="E60" i="1"/>
  <c r="E107" i="1"/>
  <c r="H111" i="1"/>
  <c r="J111" i="1" s="1"/>
  <c r="E116" i="1"/>
  <c r="E33" i="1"/>
  <c r="E84" i="1"/>
  <c r="H55" i="1"/>
  <c r="J55" i="1" s="1"/>
  <c r="H60" i="1"/>
  <c r="J60" i="1" s="1"/>
  <c r="H77" i="1"/>
  <c r="H116" i="1"/>
  <c r="J43" i="1"/>
  <c r="E10" i="1"/>
  <c r="E114" i="1"/>
  <c r="J31" i="1"/>
  <c r="E47" i="1"/>
  <c r="E127" i="1"/>
  <c r="H47" i="1"/>
  <c r="J47" i="1" s="1"/>
  <c r="H94" i="1"/>
  <c r="H10" i="1"/>
  <c r="J10" i="1" s="1"/>
  <c r="E119" i="1"/>
  <c r="J119" i="1" s="1"/>
  <c r="H28" i="1"/>
  <c r="J28" i="1" s="1"/>
  <c r="H114" i="1"/>
  <c r="J52" i="1"/>
  <c r="E103" i="1"/>
  <c r="H14" i="1"/>
  <c r="E21" i="1"/>
  <c r="H33" i="1"/>
  <c r="H36" i="1"/>
  <c r="E79" i="1"/>
  <c r="J79" i="1" s="1"/>
  <c r="E98" i="1"/>
  <c r="H107" i="1"/>
  <c r="H125" i="1"/>
  <c r="E132" i="1"/>
  <c r="E137" i="1"/>
  <c r="H139" i="1"/>
  <c r="E141" i="1"/>
  <c r="E14" i="1"/>
  <c r="E17" i="1"/>
  <c r="E25" i="1"/>
  <c r="J25" i="1" s="1"/>
  <c r="E36" i="1"/>
  <c r="H98" i="1"/>
  <c r="H103" i="1"/>
  <c r="E105" i="1"/>
  <c r="E125" i="1"/>
  <c r="H127" i="1"/>
  <c r="H132" i="1"/>
  <c r="J132" i="1" s="1"/>
  <c r="H137" i="1"/>
  <c r="J137" i="1" s="1"/>
  <c r="E139" i="1"/>
  <c r="H141" i="1"/>
  <c r="J141" i="1" s="1"/>
  <c r="J103" i="1"/>
  <c r="J114" i="1"/>
  <c r="J33" i="1" l="1"/>
  <c r="J77" i="1"/>
  <c r="J17" i="1"/>
  <c r="J21" i="1"/>
  <c r="J94" i="1"/>
  <c r="J84" i="1"/>
  <c r="J127" i="1"/>
  <c r="J14" i="1"/>
  <c r="J107" i="1"/>
  <c r="J98" i="1"/>
  <c r="J116" i="1"/>
  <c r="J125" i="1"/>
  <c r="J36" i="1"/>
  <c r="J139" i="1"/>
</calcChain>
</file>

<file path=xl/sharedStrings.xml><?xml version="1.0" encoding="utf-8"?>
<sst xmlns="http://schemas.openxmlformats.org/spreadsheetml/2006/main" count="297" uniqueCount="140">
  <si>
    <t>TT</t>
  </si>
  <si>
    <t>Tỉnh/Dân tộc</t>
  </si>
  <si>
    <t>Tổng số</t>
  </si>
  <si>
    <t>Không biết đọc, biết viết tiếng việt</t>
  </si>
  <si>
    <t>Tỷ lệ (%)</t>
  </si>
  <si>
    <t>A</t>
  </si>
  <si>
    <t>B</t>
  </si>
  <si>
    <t>8=(6)-(3)</t>
  </si>
  <si>
    <t>I</t>
  </si>
  <si>
    <t>CẢ NƯỚC 
(32 dân tộc còn gặp nhiều khó khăn của 30 tỉnh)</t>
  </si>
  <si>
    <t>≥28,65%</t>
  </si>
  <si>
    <t>Dân tộc La Hủ</t>
  </si>
  <si>
    <t>Lai Châu</t>
  </si>
  <si>
    <t>Dân tộc Phù Lá</t>
  </si>
  <si>
    <t>Hà Giang</t>
  </si>
  <si>
    <t>Điện Biên</t>
  </si>
  <si>
    <t>Lào Cai</t>
  </si>
  <si>
    <t>Dân tộc La Chí</t>
  </si>
  <si>
    <t>Dân tộc Kháng</t>
  </si>
  <si>
    <t>Sơn La</t>
  </si>
  <si>
    <t>Dân tộc Hà Nhì</t>
  </si>
  <si>
    <t>Dân tộc Xinh Mun</t>
  </si>
  <si>
    <t>Dân tộc Co</t>
  </si>
  <si>
    <t>Quảng Nam</t>
  </si>
  <si>
    <t>Quảng Ngãi</t>
  </si>
  <si>
    <t>Dân tộc Tà Ôi</t>
  </si>
  <si>
    <t>Quảng Trị</t>
  </si>
  <si>
    <t>Dân tộc Cơ Tu</t>
  </si>
  <si>
    <t>Thừa Thiên Huế</t>
  </si>
  <si>
    <t>Dân tộc Khơ Mú</t>
  </si>
  <si>
    <t>Nghệ An</t>
  </si>
  <si>
    <t>Yên Bái</t>
  </si>
  <si>
    <t>Thanh Hóa</t>
  </si>
  <si>
    <t>Dân tộc Bru-Vân Kiều</t>
  </si>
  <si>
    <t>Quảng Bình</t>
  </si>
  <si>
    <t>Dân tộc M'Nông</t>
  </si>
  <si>
    <t>Đắk Nông</t>
  </si>
  <si>
    <t xml:space="preserve">Đắk Lắk </t>
  </si>
  <si>
    <t>Bình Phước</t>
  </si>
  <si>
    <t>Dân tộc Raglay</t>
  </si>
  <si>
    <t>Ninh Thuận (năm 2021 không có số liệu, nên lấy số liệu theo bc 2024)</t>
  </si>
  <si>
    <t>Khánh Hòa</t>
  </si>
  <si>
    <t xml:space="preserve">Dân tộc Xơ Đăng </t>
  </si>
  <si>
    <t>Kon Tum</t>
  </si>
  <si>
    <t>Đắk Lắc</t>
  </si>
  <si>
    <t>Dân tộc Mông</t>
  </si>
  <si>
    <t>Thái Nguyên</t>
  </si>
  <si>
    <t>Phú Thọ</t>
  </si>
  <si>
    <t>Cao Bằng</t>
  </si>
  <si>
    <t>Bắk Kạn</t>
  </si>
  <si>
    <t>Tuyên Quang</t>
  </si>
  <si>
    <t>Lạng Sơn</t>
  </si>
  <si>
    <t>Đắk Lắk</t>
  </si>
  <si>
    <t>Dân tộc X'tiêng</t>
  </si>
  <si>
    <t>Dân tộc Gia Rai</t>
  </si>
  <si>
    <t>Phú Yên</t>
  </si>
  <si>
    <t>Gia Lai</t>
  </si>
  <si>
    <t>Dân tộc Dao</t>
  </si>
  <si>
    <t>Điện Biên (năm 2021 không có DT này, nên lấy số liệu của tỉnh năm 2024)</t>
  </si>
  <si>
    <t>Dân tộc Nùng</t>
  </si>
  <si>
    <t>Dân tộc Tày</t>
  </si>
  <si>
    <t>Hòa Bình (năm 2021 thiếu số liệu, nên lấy số liệu theo BC năm 2024)</t>
  </si>
  <si>
    <t>Dân tộc Sán Chay</t>
  </si>
  <si>
    <t>x</t>
  </si>
  <si>
    <t>Điện Biên (*)</t>
  </si>
  <si>
    <t>Dân tộc Lào</t>
  </si>
  <si>
    <t>Sơn La*</t>
  </si>
  <si>
    <t>Dân tộc Giáy</t>
  </si>
  <si>
    <t>Dân tộc Giẻ Triêng</t>
  </si>
  <si>
    <t>Dân tộc Mường</t>
  </si>
  <si>
    <t>Dân tộc Ba Na</t>
  </si>
  <si>
    <t>Bình Định (năm 2021 không có số liệu ở tiêu chí 2 và 3, nên lấy số liệu năm 2024 theo bc của tỉnh)</t>
  </si>
  <si>
    <t xml:space="preserve">Dân tộc Hrê </t>
  </si>
  <si>
    <t>Bình Định (Không có số liệu tại báo cáo năm 2021, nên lấy số liệu bc năm 2024)</t>
  </si>
  <si>
    <t>Dân tộc Chăm</t>
  </si>
  <si>
    <t>An Giang</t>
  </si>
  <si>
    <t>Dân tộc Ê Đê</t>
  </si>
  <si>
    <t>Dân tộc Cơho</t>
  </si>
  <si>
    <t>Dân tộc Khơ me</t>
  </si>
  <si>
    <t>Dân tộc Mạ</t>
  </si>
  <si>
    <t>II</t>
  </si>
  <si>
    <t>SỐ LIỆU CỤ THỂ
CỦA TỪNG TỈNH</t>
  </si>
  <si>
    <t>HÀ GIANG</t>
  </si>
  <si>
    <t>ĐẮK NÔNG</t>
  </si>
  <si>
    <t>HÒA BÌNH</t>
  </si>
  <si>
    <t>Dân tộc Tày (năm 2021 thiếu số liệu tại Tiêu chí 2 và 3 nên lấy số liệu theo BC năm 2024)</t>
  </si>
  <si>
    <t>LAI CHÂU</t>
  </si>
  <si>
    <t>NGHỆ AN</t>
  </si>
  <si>
    <t xml:space="preserve">Dân tộc Mông </t>
  </si>
  <si>
    <t>NINH THUẬN</t>
  </si>
  <si>
    <t>PHÚ YÊN</t>
  </si>
  <si>
    <t>Dân tộc Gia rai</t>
  </si>
  <si>
    <t>QUẢNG BÌNH</t>
  </si>
  <si>
    <t>YÊN BÁI</t>
  </si>
  <si>
    <t>QUẢNG TRỊ</t>
  </si>
  <si>
    <t>Dân tộc Bru_Vân Kiều</t>
  </si>
  <si>
    <t xml:space="preserve">SƠN LA* </t>
  </si>
  <si>
    <t>Dân tộc Dao* (năm 2021 không có DT này, nên lấy số liệu theo bc của năm 2024)</t>
  </si>
  <si>
    <t>Dân tộc Sán Chay*  (năm 2021 không có DT này, nên lấy số liệu theo bc của năm 2024)</t>
  </si>
  <si>
    <t>THÁI NGUYÊN</t>
  </si>
  <si>
    <t>THANH HOÁ</t>
  </si>
  <si>
    <t xml:space="preserve">Dân tộc Dao </t>
  </si>
  <si>
    <t>THỪA THIÊN HUẾ</t>
  </si>
  <si>
    <t>QUẢNG NGÃI</t>
  </si>
  <si>
    <t>Dân tộc Xơ Đăng</t>
  </si>
  <si>
    <t>GIA LAI</t>
  </si>
  <si>
    <t>Dân tộc Ba na</t>
  </si>
  <si>
    <t>PHÚ THỌ</t>
  </si>
  <si>
    <t>ĐIỆN BIÊN*</t>
  </si>
  <si>
    <t>Dân tộc Xinh mun</t>
  </si>
  <si>
    <t>LÀO CAI</t>
  </si>
  <si>
    <t>CAO BẰNG</t>
  </si>
  <si>
    <t>BẮK KẠN</t>
  </si>
  <si>
    <t>QUẢNG NAM</t>
  </si>
  <si>
    <t>Dân tộc Giẻ- Triêng</t>
  </si>
  <si>
    <t>Dân tộc M'nông</t>
  </si>
  <si>
    <t>TUYÊN QUANG</t>
  </si>
  <si>
    <t>KHÁNH HÒA</t>
  </si>
  <si>
    <t>Dân tộc Cơ Ho</t>
  </si>
  <si>
    <t xml:space="preserve">LẠNG SƠN </t>
  </si>
  <si>
    <t xml:space="preserve">BÌNH ĐỊNH </t>
  </si>
  <si>
    <t>Dân tộc Bana (năm 2021 không có số liệu ở tiêu chí 2 và 3, nên lấy số liệu năm 2024 theo bc của tỉnh)</t>
  </si>
  <si>
    <t>Dân tộc Hrê</t>
  </si>
  <si>
    <t xml:space="preserve">BÌNH PHƯỚC </t>
  </si>
  <si>
    <t>KON TUM</t>
  </si>
  <si>
    <t>ĐẮK LẮK</t>
  </si>
  <si>
    <t xml:space="preserve">Dân tộc Gia Rai </t>
  </si>
  <si>
    <t xml:space="preserve">AN GIANG </t>
  </si>
  <si>
    <t>Dân tộc Khmer</t>
  </si>
  <si>
    <t>* Sơn La: Tại Tờ trình 891/TTr-UBDT ngày 06/7/2021 thì Sơn La có 4DTKK; ngày 30/8/2021 Sơn La có văn bản 315/BC-UBND đề nghị bổ sung thêm 02 dân tộc: Dân tộc Dao (đạt tiêu chí 1) cư trú tập trung ở 9 thôn ĐBKK với 255 hộ nghèo/989 hộ; Dân tộc Lào (đạt tiêu chí 1) cư trú ở 48 thôn ĐBKK với 1455 hộ nghèo/3935 hộ. Do 02 dân tộc này sống tập trung tại xã, thôn ĐBKK nên Ban soạn thảo tổng hợp số liệu vào Biểu rà soát năm 2023</t>
  </si>
  <si>
    <t>* Điện Biên: Tại Tờ trình 891/TTr-UBDT ngày 06/7/2021 thì Điện Biên có 6 DTKK; Tại biểu báo cáo tổng kết tình hình thực hiện QĐ 39 có thêm 02 dân tộc: Dân tộc Dao (có tỷ lệ hộ nghèo là 43,53%) với 606 hộ nghèo/1392 hộ; Dân tộc Sán Chay (có tỷ lệ hộ nghèo là 39,02%) với 16 hộ nghèo/41 hộ. Do 02 dân tộc này sống tập trung tại xã, thôn ĐBKK nên Ban soạn thảo tổng hợp số liệu vào Biểu rà soát năm 2023 của tỉnh Điện Biên</t>
  </si>
  <si>
    <t>Cơ bản các tỉnh gửi báo cáo chậm nhiều so với thời hạn (lần 1 là 15/4/2024; gia hạn lần 2: 15/5/2024): An Giang (28/6); Đắk Lắk (đính chính báo cáo gửi ngày 22/7); Kon Tum (27/5 đính chính số liệu 6/6); Bình Phước (31/5); Quảng Nam (27/5); Bình Định (28/5); Hà Tĩnh (05/6); ;  Số liệu các tỉnh gửi về phải điều chỉnh lại do danh sách dân tộc KK không khớp với Danh sách đã được Ủy ban Dân tộc thẩm định năm 2021. Đắk Lắk: gửi báo cáo ngày 27/6 tuy nhiên số liệu báo cáo chưa chính xác do không có DT M'Nông mà lại có Bru Vân Kiều, mà Bru Vân Kiều lại không có trong DS DTKK được UBDT thẩm định năm 2019; đến 22/7/2024, Ban Dân tộc đã đính chính số liệu và nội dung báo cáo. Kon Tum thiếu tổng hợp số liệu các dân tộc của toàn tỉnh mà mới chỉ ở cấp huyện, xã....</t>
  </si>
  <si>
    <t xml:space="preserve">Trong Biểu tổng kết QĐ 39, cơ bản các số liệu báo cáo đến 31/12/2019 của các tỉnh không khớp với số liệu năm 2019 đã gửi UBDT đã thẩm định. Nên Ban soạn thảo  giữ nguyên số liệu của năm 2019 theo Tờ trình 891/TTr-UBDT ngày 06/7/2021 </t>
  </si>
  <si>
    <t>Tăng (+)/Giảm (-) năm 2024 so với năm 2019</t>
  </si>
  <si>
    <r>
      <rPr>
        <b/>
        <i/>
        <u/>
        <sz val="10"/>
        <rFont val="Times New Roman"/>
        <family val="1"/>
      </rPr>
      <t>Ghi chú:</t>
    </r>
    <r>
      <rPr>
        <i/>
        <sz val="10"/>
        <rFont val="Times New Roman"/>
        <family val="1"/>
      </rPr>
      <t xml:space="preserve">  </t>
    </r>
  </si>
  <si>
    <t>PHỤ LỤC SỐ 05</t>
  </si>
  <si>
    <t>Tiêu chí 2: Số người DTTS từ 15 tuổi trở lên tính đến 30/11/2024</t>
  </si>
  <si>
    <t>Tiêu chí 2: Tỷ lệ người DTTS từ 15 tuổi trở lên tính đến 30/11/2024</t>
  </si>
  <si>
    <t>Lớn hơn tỷ lệ 1,5 lần của 53 DTTS toàn quốc đến 30/11/2024</t>
  </si>
  <si>
    <r>
      <rPr>
        <b/>
        <sz val="13"/>
        <rFont val="Times New Roman"/>
        <family val="1"/>
      </rPr>
      <t>Kết quả rà soát các dân tộc còn gặp nhiều khó khăn giai đoạn 2021-2025
(Tỷ lệ người DTTS từ 15 tuổi trở lên không biết đọc, biết viết tiếng Việt)</t>
    </r>
    <r>
      <rPr>
        <sz val="13"/>
        <rFont val="Times New Roman"/>
        <family val="1"/>
      </rPr>
      <t xml:space="preserve">
</t>
    </r>
    <r>
      <rPr>
        <i/>
        <sz val="13"/>
        <rFont val="Times New Roman"/>
        <family val="1"/>
      </rPr>
      <t>(Kèm theo Báo cáo tổng kết, đánh giá thực hiện 
Quyết định số 39/2020/QĐ-TTg ngày 31/12/2020)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</si>
</sst>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_(* #,##0_);_(* \(#,##0\);_(* &quot;-&quot;??_);_(@_)"/>
    <numFmt numFmtId="165" formatCode="_-* #,##0\ _₫_-;\-* #,##0\ _₫_-;_-* &quot;-&quot;??\ _₫_-;_-@_-"/>
    <numFmt numFmtId="166" formatCode="_(* #,##0.0_);_(* \(#,##0.0\);_(* &quot;-&quot;??_);_(@_)"/>
    <numFmt numFmtId="167" formatCode="_ * #,##0_ ;_ * \-#,##0_ ;_ * &quot;-&quot;??_ ;_ @_ "/>
    <numFmt numFmtId="168" formatCode="#,##0.0"/>
  </numFmts>
  <fonts count="26" x14ac:knownFonts="1">
    <font>
      <sz val="11"/>
      <color theme="1"/>
      <name val="Calibri"/>
      <family val="2"/>
      <scheme val="minor"/>
    </font>
    <font>
      <sz val="11"/>
      <color theme="1"/>
      <name val="Calibri"/>
      <family val="2"/>
      <scheme val="minor"/>
    </font>
    <font>
      <b/>
      <sz val="14"/>
      <name val="Times New Roman"/>
      <family val="1"/>
    </font>
    <font>
      <sz val="14"/>
      <name val="Times New Roman"/>
      <family val="1"/>
    </font>
    <font>
      <b/>
      <sz val="10"/>
      <name val="Times New Roman"/>
      <family val="1"/>
    </font>
    <font>
      <sz val="10"/>
      <name val="Times New Roman"/>
      <family val="1"/>
    </font>
    <font>
      <sz val="13"/>
      <name val="Times New Roman"/>
      <family val="1"/>
    </font>
    <font>
      <b/>
      <sz val="13"/>
      <name val="Times New Roman"/>
      <family val="1"/>
    </font>
    <font>
      <i/>
      <sz val="13"/>
      <name val="Times New Roman"/>
      <family val="1"/>
    </font>
    <font>
      <sz val="9"/>
      <name val="Times New Roman"/>
      <family val="1"/>
    </font>
    <font>
      <b/>
      <sz val="9"/>
      <name val="Times New Roman"/>
      <family val="1"/>
    </font>
    <font>
      <sz val="12"/>
      <color theme="1"/>
      <name val="Times New Roman"/>
      <family val="2"/>
    </font>
    <font>
      <b/>
      <i/>
      <sz val="10"/>
      <name val="Times New Roman"/>
      <family val="1"/>
    </font>
    <font>
      <sz val="8"/>
      <name val="Times New Roman"/>
      <family val="1"/>
    </font>
    <font>
      <sz val="11"/>
      <color indexed="8"/>
      <name val="Calibri"/>
      <family val="2"/>
    </font>
    <font>
      <sz val="10"/>
      <color indexed="8"/>
      <name val="Arial"/>
      <family val="2"/>
    </font>
    <font>
      <b/>
      <sz val="8"/>
      <name val="Times New Roman"/>
      <family val="1"/>
    </font>
    <font>
      <b/>
      <i/>
      <sz val="9"/>
      <name val="Times New Roman"/>
      <family val="1"/>
    </font>
    <font>
      <sz val="11"/>
      <name val="Times New Roman"/>
      <family val="1"/>
    </font>
    <font>
      <sz val="12"/>
      <name val="Times New Roman"/>
      <family val="1"/>
    </font>
    <font>
      <sz val="11"/>
      <color theme="1"/>
      <name val="Calibri"/>
      <family val="2"/>
      <charset val="163"/>
      <scheme val="minor"/>
    </font>
    <font>
      <b/>
      <sz val="11"/>
      <name val="Times New Roman"/>
      <family val="1"/>
    </font>
    <font>
      <b/>
      <i/>
      <sz val="11"/>
      <name val="Times New Roman"/>
      <family val="1"/>
    </font>
    <font>
      <b/>
      <sz val="12"/>
      <name val="Times New Roman"/>
      <family val="1"/>
    </font>
    <font>
      <i/>
      <sz val="10"/>
      <name val="Times New Roman"/>
      <family val="1"/>
    </font>
    <font>
      <b/>
      <i/>
      <u/>
      <sz val="10"/>
      <name val="Times New Roman"/>
      <family val="1"/>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5">
    <xf numFmtId="0" fontId="0" fillId="0" borderId="0"/>
    <xf numFmtId="43" fontId="1" fillId="0" borderId="0" applyFont="0" applyFill="0" applyBorder="0" applyAlignment="0" applyProtection="0"/>
    <xf numFmtId="9" fontId="1" fillId="0" borderId="0" applyFont="0" applyFill="0" applyBorder="0" applyAlignment="0" applyProtection="0"/>
    <xf numFmtId="0" fontId="11" fillId="0" borderId="0"/>
    <xf numFmtId="43" fontId="14" fillId="0" borderId="0" applyFont="0" applyFill="0" applyBorder="0" applyAlignment="0" applyProtection="0"/>
    <xf numFmtId="0" fontId="15" fillId="0" borderId="0" applyFill="0" applyProtection="0"/>
    <xf numFmtId="43" fontId="1" fillId="0" borderId="0" applyFont="0" applyFill="0" applyBorder="0" applyAlignment="0" applyProtection="0"/>
    <xf numFmtId="0" fontId="14" fillId="0" borderId="0" applyFont="0" applyFill="0" applyBorder="0" applyAlignment="0" applyProtection="0"/>
    <xf numFmtId="0" fontId="11" fillId="0" borderId="0"/>
    <xf numFmtId="0" fontId="19" fillId="0" borderId="0"/>
    <xf numFmtId="0" fontId="19" fillId="0" borderId="0"/>
    <xf numFmtId="0" fontId="19" fillId="0" borderId="0"/>
    <xf numFmtId="0" fontId="11" fillId="0" borderId="0"/>
    <xf numFmtId="0" fontId="20" fillId="0" borderId="0"/>
    <xf numFmtId="0" fontId="20" fillId="0" borderId="0"/>
  </cellStyleXfs>
  <cellXfs count="135">
    <xf numFmtId="0" fontId="0" fillId="0" borderId="0" xfId="0"/>
    <xf numFmtId="0" fontId="5" fillId="0" borderId="0" xfId="0" applyFont="1" applyFill="1" applyAlignment="1">
      <alignment vertical="center"/>
    </xf>
    <xf numFmtId="0" fontId="9" fillId="0" borderId="0" xfId="0" applyFont="1" applyFill="1" applyAlignment="1">
      <alignment horizontal="center" vertical="center" wrapText="1"/>
    </xf>
    <xf numFmtId="0" fontId="4" fillId="0" borderId="0" xfId="0" applyFont="1" applyFill="1" applyAlignment="1">
      <alignment horizontal="center" vertical="center" wrapText="1"/>
    </xf>
    <xf numFmtId="164" fontId="4" fillId="0" borderId="0" xfId="1" applyNumberFormat="1" applyFont="1" applyFill="1" applyAlignment="1">
      <alignment horizontal="center" vertical="center" wrapText="1"/>
    </xf>
    <xf numFmtId="0" fontId="9" fillId="0" borderId="1" xfId="0" applyFont="1" applyFill="1" applyBorder="1" applyAlignment="1">
      <alignment vertical="center" wrapText="1"/>
    </xf>
    <xf numFmtId="0" fontId="4" fillId="0" borderId="1" xfId="0" applyFont="1" applyFill="1" applyBorder="1" applyAlignment="1">
      <alignment vertical="center" wrapText="1"/>
    </xf>
    <xf numFmtId="0" fontId="9" fillId="0" borderId="1" xfId="0" applyFont="1" applyFill="1" applyBorder="1" applyAlignment="1">
      <alignment horizontal="center" vertical="center" wrapText="1"/>
    </xf>
    <xf numFmtId="3" fontId="4" fillId="0" borderId="1" xfId="0" applyNumberFormat="1" applyFont="1" applyFill="1" applyBorder="1" applyAlignment="1">
      <alignment horizontal="center" vertical="center" wrapText="1"/>
    </xf>
    <xf numFmtId="0" fontId="10" fillId="0" borderId="1" xfId="0" applyFont="1" applyFill="1" applyBorder="1" applyAlignment="1">
      <alignment horizontal="center" vertical="center"/>
    </xf>
    <xf numFmtId="164" fontId="10" fillId="0" borderId="1" xfId="0" applyNumberFormat="1" applyFont="1" applyFill="1" applyBorder="1" applyAlignment="1">
      <alignment horizontal="center" vertical="center" wrapText="1"/>
    </xf>
    <xf numFmtId="164" fontId="10" fillId="0" borderId="1" xfId="1" applyNumberFormat="1" applyFont="1" applyFill="1" applyBorder="1" applyAlignment="1">
      <alignment horizontal="right" vertical="center" wrapText="1"/>
    </xf>
    <xf numFmtId="0" fontId="5" fillId="0" borderId="1" xfId="0" applyFont="1" applyFill="1" applyBorder="1" applyAlignment="1">
      <alignment vertical="center" wrapText="1"/>
    </xf>
    <xf numFmtId="164" fontId="9" fillId="0" borderId="1" xfId="1" applyNumberFormat="1" applyFont="1" applyFill="1" applyBorder="1" applyAlignment="1">
      <alignment horizontal="right" vertical="center" wrapText="1"/>
    </xf>
    <xf numFmtId="165" fontId="9" fillId="0" borderId="1" xfId="1" applyNumberFormat="1" applyFont="1" applyFill="1" applyBorder="1" applyAlignment="1" applyProtection="1">
      <alignment horizontal="left" vertical="center" wrapText="1"/>
      <protection locked="0"/>
    </xf>
    <xf numFmtId="165" fontId="5" fillId="0" borderId="1" xfId="1" applyNumberFormat="1" applyFont="1" applyFill="1" applyBorder="1" applyAlignment="1" applyProtection="1">
      <alignment vertical="center" wrapText="1"/>
      <protection locked="0"/>
    </xf>
    <xf numFmtId="0" fontId="5" fillId="0" borderId="1" xfId="0" applyFont="1" applyFill="1" applyBorder="1" applyAlignment="1">
      <alignment vertical="center"/>
    </xf>
    <xf numFmtId="0" fontId="9" fillId="0" borderId="1" xfId="0" applyFont="1" applyFill="1" applyBorder="1" applyAlignment="1">
      <alignment horizontal="right" vertical="center" wrapText="1"/>
    </xf>
    <xf numFmtId="0" fontId="9" fillId="0" borderId="1" xfId="0" applyFont="1" applyFill="1" applyBorder="1" applyAlignment="1">
      <alignment horizontal="right" vertical="center"/>
    </xf>
    <xf numFmtId="0" fontId="9" fillId="0" borderId="0" xfId="0" applyFont="1" applyFill="1" applyAlignment="1">
      <alignment horizontal="left" vertical="center"/>
    </xf>
    <xf numFmtId="165" fontId="9" fillId="0" borderId="1" xfId="1" applyNumberFormat="1" applyFont="1" applyFill="1" applyBorder="1" applyAlignment="1" applyProtection="1">
      <alignment vertical="center" wrapText="1"/>
      <protection locked="0"/>
    </xf>
    <xf numFmtId="0" fontId="9" fillId="0" borderId="1" xfId="0" applyFont="1" applyFill="1" applyBorder="1" applyAlignment="1">
      <alignment horizontal="center" vertical="center"/>
    </xf>
    <xf numFmtId="0" fontId="5" fillId="0" borderId="0" xfId="0" applyFont="1" applyFill="1" applyAlignment="1">
      <alignment horizontal="left" vertical="center"/>
    </xf>
    <xf numFmtId="3" fontId="9" fillId="0" borderId="1" xfId="0" applyNumberFormat="1" applyFont="1" applyFill="1" applyBorder="1" applyAlignment="1">
      <alignment horizontal="right" vertical="center" wrapText="1"/>
    </xf>
    <xf numFmtId="164" fontId="9" fillId="0" borderId="1" xfId="1" applyNumberFormat="1" applyFont="1" applyFill="1" applyBorder="1" applyAlignment="1">
      <alignment horizontal="right" vertical="center"/>
    </xf>
    <xf numFmtId="166" fontId="5" fillId="0" borderId="1" xfId="1" applyNumberFormat="1" applyFont="1" applyFill="1" applyBorder="1" applyAlignment="1">
      <alignment vertical="center" wrapText="1"/>
    </xf>
    <xf numFmtId="164" fontId="9" fillId="0" borderId="1" xfId="1" quotePrefix="1" applyNumberFormat="1" applyFont="1" applyFill="1" applyBorder="1" applyAlignment="1">
      <alignment horizontal="right" vertical="center" wrapText="1"/>
    </xf>
    <xf numFmtId="0" fontId="13" fillId="0" borderId="0" xfId="0" applyFont="1" applyFill="1" applyAlignment="1">
      <alignment horizontal="left" vertical="center"/>
    </xf>
    <xf numFmtId="1" fontId="9" fillId="0" borderId="1" xfId="0" applyNumberFormat="1" applyFont="1" applyFill="1" applyBorder="1" applyAlignment="1">
      <alignment vertical="center"/>
    </xf>
    <xf numFmtId="0" fontId="5" fillId="0" borderId="1" xfId="0" applyFont="1" applyFill="1" applyBorder="1" applyAlignment="1">
      <alignment horizontal="justify" vertical="center" wrapText="1"/>
    </xf>
    <xf numFmtId="167" fontId="9" fillId="0" borderId="1" xfId="1" applyNumberFormat="1" applyFont="1" applyFill="1" applyBorder="1" applyAlignment="1">
      <alignment horizontal="right" vertical="center" wrapText="1"/>
    </xf>
    <xf numFmtId="0" fontId="10" fillId="0" borderId="0" xfId="0" applyFont="1" applyFill="1" applyAlignment="1">
      <alignment horizontal="left" vertical="center"/>
    </xf>
    <xf numFmtId="0" fontId="5" fillId="0" borderId="1" xfId="0" quotePrefix="1" applyFont="1" applyFill="1" applyBorder="1" applyAlignment="1">
      <alignment vertical="center"/>
    </xf>
    <xf numFmtId="165" fontId="9" fillId="0" borderId="1" xfId="1" applyNumberFormat="1" applyFont="1" applyFill="1" applyBorder="1" applyAlignment="1" applyProtection="1">
      <alignment horizontal="center" vertical="center" wrapText="1"/>
      <protection locked="0"/>
    </xf>
    <xf numFmtId="3" fontId="9" fillId="0" borderId="1" xfId="0" applyNumberFormat="1" applyFont="1" applyFill="1" applyBorder="1" applyAlignment="1">
      <alignment horizontal="center" vertical="center" wrapText="1"/>
    </xf>
    <xf numFmtId="1" fontId="9" fillId="0" borderId="1" xfId="0" applyNumberFormat="1" applyFont="1" applyFill="1" applyBorder="1" applyAlignment="1">
      <alignment horizontal="right" vertical="center"/>
    </xf>
    <xf numFmtId="3" fontId="9" fillId="0" borderId="1" xfId="0" applyNumberFormat="1" applyFont="1" applyFill="1" applyBorder="1" applyAlignment="1">
      <alignment horizontal="right" vertical="center"/>
    </xf>
    <xf numFmtId="0" fontId="10" fillId="0" borderId="1" xfId="0" applyFont="1" applyFill="1" applyBorder="1" applyAlignment="1">
      <alignment horizontal="center" vertical="center" wrapText="1"/>
    </xf>
    <xf numFmtId="164" fontId="9" fillId="0" borderId="1" xfId="0" applyNumberFormat="1" applyFont="1" applyFill="1" applyBorder="1" applyAlignment="1">
      <alignment horizontal="center" vertical="center" wrapText="1"/>
    </xf>
    <xf numFmtId="165" fontId="10" fillId="0" borderId="1" xfId="1" applyNumberFormat="1" applyFont="1" applyFill="1" applyBorder="1" applyAlignment="1" applyProtection="1">
      <alignment horizontal="center" vertical="center" wrapText="1"/>
      <protection locked="0"/>
    </xf>
    <xf numFmtId="165" fontId="4" fillId="0" borderId="1" xfId="1" applyNumberFormat="1" applyFont="1" applyFill="1" applyBorder="1" applyAlignment="1" applyProtection="1">
      <alignment horizontal="left" vertical="center" wrapText="1"/>
      <protection locked="0"/>
    </xf>
    <xf numFmtId="165" fontId="5" fillId="0" borderId="1" xfId="1" applyNumberFormat="1" applyFont="1" applyFill="1" applyBorder="1" applyAlignment="1" applyProtection="1">
      <alignment horizontal="left" vertical="center" wrapText="1"/>
      <protection locked="0"/>
    </xf>
    <xf numFmtId="164" fontId="10" fillId="0" borderId="1" xfId="1" applyNumberFormat="1" applyFont="1" applyFill="1" applyBorder="1" applyAlignment="1">
      <alignment horizontal="right" vertical="center"/>
    </xf>
    <xf numFmtId="0" fontId="16" fillId="0" borderId="0" xfId="0" applyFont="1" applyFill="1"/>
    <xf numFmtId="0" fontId="5" fillId="0" borderId="1" xfId="0" applyFont="1" applyFill="1" applyBorder="1" applyAlignment="1">
      <alignment horizontal="left" vertical="center" wrapText="1"/>
    </xf>
    <xf numFmtId="0" fontId="13" fillId="0" borderId="0" xfId="0" applyFont="1" applyFill="1"/>
    <xf numFmtId="0" fontId="5" fillId="0" borderId="1" xfId="0" applyFont="1" applyFill="1" applyBorder="1" applyAlignment="1">
      <alignment horizontal="left" vertical="center"/>
    </xf>
    <xf numFmtId="0" fontId="13" fillId="0" borderId="0" xfId="0" applyFont="1" applyFill="1" applyAlignment="1">
      <alignment horizontal="center"/>
    </xf>
    <xf numFmtId="0" fontId="4" fillId="0" borderId="1" xfId="0" applyFont="1" applyFill="1" applyBorder="1" applyAlignment="1">
      <alignment horizontal="left" vertical="center" wrapText="1"/>
    </xf>
    <xf numFmtId="0" fontId="5" fillId="0" borderId="0" xfId="0" applyFont="1" applyFill="1"/>
    <xf numFmtId="3" fontId="5" fillId="0" borderId="1" xfId="0" applyNumberFormat="1" applyFont="1" applyFill="1" applyBorder="1" applyAlignment="1">
      <alignment horizontal="left" vertical="center" wrapText="1"/>
    </xf>
    <xf numFmtId="0" fontId="4" fillId="0" borderId="1" xfId="0" applyFont="1" applyFill="1" applyBorder="1" applyAlignment="1">
      <alignment horizontal="left" vertical="center"/>
    </xf>
    <xf numFmtId="0" fontId="10" fillId="0" borderId="1" xfId="0" quotePrefix="1" applyFont="1" applyFill="1" applyBorder="1" applyAlignment="1">
      <alignment horizontal="center" vertical="center"/>
    </xf>
    <xf numFmtId="164" fontId="17" fillId="0" borderId="1" xfId="1" quotePrefix="1" applyNumberFormat="1" applyFont="1" applyFill="1" applyBorder="1" applyAlignment="1">
      <alignment horizontal="right" vertical="center" wrapText="1"/>
    </xf>
    <xf numFmtId="0" fontId="9" fillId="0" borderId="1" xfId="0" quotePrefix="1" applyFont="1" applyFill="1" applyBorder="1" applyAlignment="1">
      <alignment horizontal="center" vertical="center"/>
    </xf>
    <xf numFmtId="166" fontId="5" fillId="0" borderId="1" xfId="1" applyNumberFormat="1" applyFont="1" applyFill="1" applyBorder="1" applyAlignment="1">
      <alignment horizontal="left" vertical="center" wrapText="1"/>
    </xf>
    <xf numFmtId="0" fontId="4" fillId="0" borderId="1" xfId="0" applyFont="1" applyFill="1" applyBorder="1" applyAlignment="1">
      <alignment vertical="center"/>
    </xf>
    <xf numFmtId="3" fontId="10" fillId="0" borderId="1" xfId="0" applyNumberFormat="1" applyFont="1" applyFill="1" applyBorder="1" applyAlignment="1">
      <alignment horizontal="right" vertical="center" wrapText="1"/>
    </xf>
    <xf numFmtId="4" fontId="10" fillId="0" borderId="1" xfId="0" applyNumberFormat="1" applyFont="1" applyFill="1" applyBorder="1" applyAlignment="1">
      <alignment horizontal="right" vertical="center" wrapText="1"/>
    </xf>
    <xf numFmtId="0" fontId="9" fillId="0" borderId="0" xfId="0" applyFont="1" applyFill="1"/>
    <xf numFmtId="0" fontId="10" fillId="0" borderId="1" xfId="0" applyFont="1" applyFill="1" applyBorder="1" applyAlignment="1">
      <alignment horizontal="right" vertical="center"/>
    </xf>
    <xf numFmtId="0" fontId="10" fillId="0" borderId="0" xfId="0" applyFont="1" applyFill="1"/>
    <xf numFmtId="164" fontId="10" fillId="0" borderId="1" xfId="1" applyNumberFormat="1" applyFont="1" applyFill="1" applyBorder="1" applyAlignment="1">
      <alignment horizontal="center" vertical="center"/>
    </xf>
    <xf numFmtId="164" fontId="4" fillId="0" borderId="1" xfId="1" applyNumberFormat="1" applyFont="1" applyFill="1" applyBorder="1" applyAlignment="1">
      <alignment horizontal="left" vertical="center"/>
    </xf>
    <xf numFmtId="164" fontId="10" fillId="0" borderId="0" xfId="1" applyNumberFormat="1" applyFont="1" applyFill="1"/>
    <xf numFmtId="0" fontId="10" fillId="0" borderId="0" xfId="0" applyFont="1" applyFill="1" applyAlignment="1">
      <alignment horizontal="center" vertical="center"/>
    </xf>
    <xf numFmtId="0" fontId="10" fillId="0" borderId="0" xfId="0" applyFont="1" applyFill="1" applyBorder="1"/>
    <xf numFmtId="0" fontId="5" fillId="0" borderId="0" xfId="0" applyFont="1" applyFill="1" applyAlignment="1">
      <alignment horizontal="justify" vertical="center"/>
    </xf>
    <xf numFmtId="0" fontId="4" fillId="0" borderId="0" xfId="0" applyFont="1" applyFill="1" applyAlignment="1">
      <alignment horizontal="left" vertical="center"/>
    </xf>
    <xf numFmtId="0" fontId="3" fillId="0" borderId="0" xfId="0" applyFont="1" applyFill="1"/>
    <xf numFmtId="0" fontId="18" fillId="0" borderId="0" xfId="0" applyFont="1" applyFill="1" applyAlignment="1">
      <alignment horizontal="center"/>
    </xf>
    <xf numFmtId="0" fontId="21" fillId="0" borderId="0" xfId="0" applyFont="1" applyFill="1"/>
    <xf numFmtId="10" fontId="21" fillId="0" borderId="0" xfId="0" applyNumberFormat="1" applyFont="1" applyFill="1" applyAlignment="1">
      <alignment horizontal="left" vertical="center"/>
    </xf>
    <xf numFmtId="0" fontId="21" fillId="0" borderId="0" xfId="0" applyFont="1" applyFill="1" applyAlignment="1">
      <alignment horizontal="left" vertical="center"/>
    </xf>
    <xf numFmtId="0" fontId="18" fillId="0" borderId="0" xfId="0" applyFont="1" applyFill="1" applyAlignment="1">
      <alignment horizontal="left" vertical="center"/>
    </xf>
    <xf numFmtId="164" fontId="21" fillId="0" borderId="0" xfId="0" applyNumberFormat="1" applyFont="1" applyFill="1" applyAlignment="1">
      <alignment horizontal="left" vertical="center"/>
    </xf>
    <xf numFmtId="0" fontId="18" fillId="0" borderId="0" xfId="0" applyFont="1" applyFill="1"/>
    <xf numFmtId="0" fontId="9" fillId="0" borderId="0" xfId="0" applyFont="1" applyFill="1" applyAlignment="1">
      <alignment horizontal="center" vertical="center"/>
    </xf>
    <xf numFmtId="0" fontId="5" fillId="0" borderId="0" xfId="0" applyFont="1" applyFill="1" applyAlignment="1">
      <alignment horizontal="left"/>
    </xf>
    <xf numFmtId="164" fontId="9" fillId="0" borderId="0" xfId="1" applyNumberFormat="1" applyFont="1" applyFill="1"/>
    <xf numFmtId="4" fontId="4" fillId="0" borderId="1" xfId="0" applyNumberFormat="1" applyFont="1" applyFill="1" applyBorder="1" applyAlignment="1">
      <alignment horizontal="center" vertical="center" wrapText="1"/>
    </xf>
    <xf numFmtId="0" fontId="4" fillId="0" borderId="1" xfId="0" applyFont="1" applyFill="1" applyBorder="1" applyAlignment="1">
      <alignment horizontal="center"/>
    </xf>
    <xf numFmtId="164" fontId="10" fillId="0" borderId="1" xfId="1" applyNumberFormat="1" applyFont="1" applyFill="1" applyBorder="1" applyAlignment="1">
      <alignment horizontal="center" vertical="center" wrapText="1"/>
    </xf>
    <xf numFmtId="10" fontId="10" fillId="0" borderId="1" xfId="2" applyNumberFormat="1" applyFont="1" applyFill="1" applyBorder="1" applyAlignment="1">
      <alignment horizontal="center" vertical="center" wrapText="1"/>
    </xf>
    <xf numFmtId="10" fontId="10" fillId="0" borderId="1" xfId="2" applyNumberFormat="1" applyFont="1" applyFill="1" applyBorder="1" applyAlignment="1">
      <alignment horizontal="right" vertical="center" wrapText="1"/>
    </xf>
    <xf numFmtId="10" fontId="4" fillId="0" borderId="1" xfId="0" applyNumberFormat="1" applyFont="1" applyFill="1" applyBorder="1" applyAlignment="1">
      <alignment horizontal="left" vertical="center"/>
    </xf>
    <xf numFmtId="10" fontId="9" fillId="0" borderId="1" xfId="2" applyNumberFormat="1" applyFont="1" applyFill="1" applyBorder="1" applyAlignment="1">
      <alignment horizontal="right" vertical="center" wrapText="1"/>
    </xf>
    <xf numFmtId="165" fontId="4" fillId="0" borderId="1" xfId="1" applyNumberFormat="1" applyFont="1" applyFill="1" applyBorder="1" applyAlignment="1" applyProtection="1">
      <alignment vertical="center" wrapText="1"/>
      <protection locked="0"/>
    </xf>
    <xf numFmtId="3" fontId="9" fillId="0" borderId="1" xfId="1" applyNumberFormat="1" applyFont="1" applyFill="1" applyBorder="1" applyAlignment="1">
      <alignment horizontal="right" vertical="center" wrapText="1"/>
    </xf>
    <xf numFmtId="10" fontId="4" fillId="0" borderId="1" xfId="0" applyNumberFormat="1" applyFont="1" applyFill="1" applyBorder="1" applyAlignment="1">
      <alignment horizontal="center" vertical="center"/>
    </xf>
    <xf numFmtId="4" fontId="9" fillId="0" borderId="1" xfId="1" applyNumberFormat="1" applyFont="1" applyFill="1" applyBorder="1" applyAlignment="1">
      <alignment horizontal="right" vertical="center" wrapText="1"/>
    </xf>
    <xf numFmtId="166" fontId="4" fillId="0" borderId="1" xfId="1" applyNumberFormat="1" applyFont="1" applyFill="1" applyBorder="1" applyAlignment="1">
      <alignment vertical="center" wrapText="1"/>
    </xf>
    <xf numFmtId="3" fontId="9" fillId="0" borderId="1" xfId="3" applyNumberFormat="1" applyFont="1" applyFill="1" applyBorder="1" applyAlignment="1">
      <alignment horizontal="right" vertical="center" wrapText="1"/>
    </xf>
    <xf numFmtId="0" fontId="12" fillId="0" borderId="1" xfId="0" applyFont="1" applyFill="1" applyBorder="1" applyAlignment="1">
      <alignment horizontal="left" vertical="center"/>
    </xf>
    <xf numFmtId="3" fontId="9" fillId="0" borderId="1" xfId="4" applyNumberFormat="1" applyFont="1" applyFill="1" applyBorder="1" applyAlignment="1">
      <alignment horizontal="right" vertical="center"/>
    </xf>
    <xf numFmtId="3" fontId="9" fillId="0" borderId="1" xfId="4" applyNumberFormat="1" applyFont="1" applyFill="1" applyBorder="1" applyAlignment="1">
      <alignment horizontal="right" vertical="center" wrapText="1"/>
    </xf>
    <xf numFmtId="3" fontId="9" fillId="0" borderId="1" xfId="5" applyNumberFormat="1" applyFont="1" applyFill="1" applyBorder="1" applyAlignment="1">
      <alignment horizontal="right" vertical="center"/>
    </xf>
    <xf numFmtId="0" fontId="5" fillId="0" borderId="1" xfId="0" applyFont="1" applyFill="1" applyBorder="1" applyAlignment="1">
      <alignment horizontal="right" vertical="center" wrapText="1"/>
    </xf>
    <xf numFmtId="10" fontId="10" fillId="0" borderId="1" xfId="1" applyNumberFormat="1" applyFont="1" applyFill="1" applyBorder="1" applyAlignment="1">
      <alignment horizontal="right" vertical="center" wrapText="1"/>
    </xf>
    <xf numFmtId="0" fontId="5" fillId="0" borderId="1" xfId="0" applyFont="1" applyFill="1" applyBorder="1"/>
    <xf numFmtId="0" fontId="4" fillId="0" borderId="1" xfId="0" applyFont="1" applyFill="1" applyBorder="1"/>
    <xf numFmtId="10" fontId="10" fillId="0" borderId="1" xfId="1" applyNumberFormat="1" applyFont="1" applyFill="1" applyBorder="1" applyAlignment="1">
      <alignment horizontal="right" vertical="center"/>
    </xf>
    <xf numFmtId="0" fontId="5" fillId="0" borderId="1" xfId="0" applyFont="1" applyFill="1" applyBorder="1" applyAlignment="1">
      <alignment horizontal="center"/>
    </xf>
    <xf numFmtId="164" fontId="4" fillId="0" borderId="1" xfId="0" applyNumberFormat="1" applyFont="1" applyFill="1" applyBorder="1"/>
    <xf numFmtId="10" fontId="10" fillId="0" borderId="1" xfId="2" applyNumberFormat="1" applyFont="1" applyFill="1" applyBorder="1" applyAlignment="1">
      <alignment horizontal="right" vertical="center"/>
    </xf>
    <xf numFmtId="10" fontId="10" fillId="0" borderId="1" xfId="1" quotePrefix="1" applyNumberFormat="1" applyFont="1" applyFill="1" applyBorder="1" applyAlignment="1">
      <alignment horizontal="right" vertical="center" wrapText="1"/>
    </xf>
    <xf numFmtId="10" fontId="17" fillId="0" borderId="1" xfId="1" applyNumberFormat="1" applyFont="1" applyFill="1" applyBorder="1" applyAlignment="1">
      <alignment horizontal="right" vertical="center"/>
    </xf>
    <xf numFmtId="0" fontId="12" fillId="0" borderId="1" xfId="0" applyFont="1" applyFill="1" applyBorder="1"/>
    <xf numFmtId="3" fontId="10" fillId="0" borderId="1" xfId="0" applyNumberFormat="1" applyFont="1" applyFill="1" applyBorder="1" applyAlignment="1">
      <alignment vertical="center" wrapText="1"/>
    </xf>
    <xf numFmtId="164" fontId="4" fillId="0" borderId="1" xfId="1" applyNumberFormat="1" applyFont="1" applyFill="1" applyBorder="1"/>
    <xf numFmtId="168" fontId="10" fillId="0" borderId="1" xfId="0" applyNumberFormat="1" applyFont="1" applyFill="1" applyBorder="1" applyAlignment="1">
      <alignment horizontal="right" vertical="center" wrapText="1"/>
    </xf>
    <xf numFmtId="0" fontId="4" fillId="0" borderId="1" xfId="0" applyFont="1" applyFill="1" applyBorder="1" applyAlignment="1">
      <alignment horizontal="center" vertical="center"/>
    </xf>
    <xf numFmtId="0" fontId="4" fillId="0" borderId="0" xfId="0" applyFont="1" applyFill="1"/>
    <xf numFmtId="0" fontId="4" fillId="0" borderId="1" xfId="0" applyFont="1" applyFill="1" applyBorder="1" applyAlignment="1">
      <alignment horizontal="center" vertical="center" wrapText="1"/>
    </xf>
    <xf numFmtId="0" fontId="4" fillId="0" borderId="0" xfId="0" applyFont="1" applyFill="1" applyAlignment="1">
      <alignment vertical="center" wrapText="1"/>
    </xf>
    <xf numFmtId="0" fontId="10" fillId="0" borderId="1" xfId="0" quotePrefix="1" applyFont="1" applyFill="1" applyBorder="1" applyAlignment="1">
      <alignment horizontal="center" vertical="center" wrapText="1"/>
    </xf>
    <xf numFmtId="0" fontId="19" fillId="0" borderId="0" xfId="0" applyFont="1" applyFill="1" applyAlignment="1">
      <alignment horizontal="left" vertical="center"/>
    </xf>
    <xf numFmtId="0" fontId="22" fillId="0" borderId="0" xfId="0" applyFont="1" applyFill="1" applyAlignment="1">
      <alignment horizontal="left" vertical="center"/>
    </xf>
    <xf numFmtId="164" fontId="3" fillId="0" borderId="0" xfId="0" applyNumberFormat="1" applyFont="1" applyFill="1"/>
    <xf numFmtId="10" fontId="9" fillId="0" borderId="1" xfId="2" applyNumberFormat="1" applyFont="1" applyFill="1" applyBorder="1" applyAlignment="1">
      <alignment vertical="center" wrapText="1"/>
    </xf>
    <xf numFmtId="0" fontId="23" fillId="0" borderId="0" xfId="0" applyFont="1" applyFill="1"/>
    <xf numFmtId="0" fontId="19" fillId="0" borderId="0" xfId="0" applyFont="1" applyFill="1" applyAlignment="1">
      <alignment vertical="center"/>
    </xf>
    <xf numFmtId="10" fontId="17" fillId="0" borderId="1" xfId="1" quotePrefix="1" applyNumberFormat="1" applyFont="1" applyFill="1" applyBorder="1" applyAlignment="1">
      <alignment horizontal="right" vertical="center" wrapText="1"/>
    </xf>
    <xf numFmtId="0" fontId="23" fillId="0" borderId="0" xfId="0" applyFont="1" applyFill="1" applyAlignment="1">
      <alignment vertical="center"/>
    </xf>
    <xf numFmtId="0" fontId="10" fillId="0" borderId="0" xfId="0" applyFont="1" applyFill="1" applyAlignment="1">
      <alignment horizontal="center"/>
    </xf>
    <xf numFmtId="0" fontId="21" fillId="0" borderId="0" xfId="0" applyFont="1" applyFill="1" applyAlignment="1">
      <alignment horizontal="center"/>
    </xf>
    <xf numFmtId="0" fontId="21" fillId="0" borderId="0" xfId="0" applyFont="1" applyFill="1" applyAlignment="1">
      <alignment wrapText="1"/>
    </xf>
    <xf numFmtId="0" fontId="22" fillId="0" borderId="0" xfId="0" applyFont="1" applyFill="1"/>
    <xf numFmtId="0" fontId="19" fillId="0" borderId="0" xfId="0" applyFont="1" applyFill="1"/>
    <xf numFmtId="0" fontId="24" fillId="0" borderId="0" xfId="0" applyFont="1" applyFill="1" applyAlignment="1">
      <alignment horizontal="justify" vertical="center" wrapText="1"/>
    </xf>
    <xf numFmtId="0" fontId="5" fillId="0" borderId="0" xfId="0" applyFont="1" applyFill="1" applyAlignment="1">
      <alignment horizontal="justify" vertical="center" wrapText="1"/>
    </xf>
    <xf numFmtId="0" fontId="6" fillId="0" borderId="0" xfId="0" applyFont="1" applyFill="1" applyAlignment="1">
      <alignment horizontal="center" vertical="center" wrapText="1"/>
    </xf>
    <xf numFmtId="0" fontId="4" fillId="0" borderId="1" xfId="0" applyFont="1" applyFill="1" applyBorder="1" applyAlignment="1">
      <alignment horizontal="center" vertical="center" wrapText="1"/>
    </xf>
    <xf numFmtId="4" fontId="10" fillId="0" borderId="1" xfId="0" applyNumberFormat="1" applyFont="1" applyFill="1" applyBorder="1" applyAlignment="1">
      <alignment horizontal="center" vertical="center" wrapText="1"/>
    </xf>
    <xf numFmtId="0" fontId="2" fillId="0" borderId="0" xfId="0" applyFont="1" applyFill="1" applyAlignment="1">
      <alignment horizontal="center"/>
    </xf>
  </cellXfs>
  <cellStyles count="15">
    <cellStyle name="Comma" xfId="1" builtinId="3"/>
    <cellStyle name="Comma 14" xfId="6" xr:uid="{00000000-0005-0000-0000-000001000000}"/>
    <cellStyle name="Comma 2" xfId="7" xr:uid="{00000000-0005-0000-0000-000002000000}"/>
    <cellStyle name="Comma 2 3" xfId="4" xr:uid="{00000000-0005-0000-0000-000003000000}"/>
    <cellStyle name="Normal" xfId="0" builtinId="0"/>
    <cellStyle name="Normal 2" xfId="8" xr:uid="{00000000-0005-0000-0000-000005000000}"/>
    <cellStyle name="Normal 2 2" xfId="5" xr:uid="{00000000-0005-0000-0000-000006000000}"/>
    <cellStyle name="Normal 2 2 2" xfId="9" xr:uid="{00000000-0005-0000-0000-000007000000}"/>
    <cellStyle name="Normal 3" xfId="10" xr:uid="{00000000-0005-0000-0000-000008000000}"/>
    <cellStyle name="Normal 3 2" xfId="11" xr:uid="{00000000-0005-0000-0000-000009000000}"/>
    <cellStyle name="Normal 4" xfId="3" xr:uid="{00000000-0005-0000-0000-00000A000000}"/>
    <cellStyle name="Normal 5" xfId="12" xr:uid="{00000000-0005-0000-0000-00000B000000}"/>
    <cellStyle name="Normal 8" xfId="13" xr:uid="{00000000-0005-0000-0000-00000C000000}"/>
    <cellStyle name="Normal 9 2" xfId="14" xr:uid="{00000000-0005-0000-0000-00000D000000}"/>
    <cellStyle name="Percent" xfId="2" builtinId="5"/>
  </cellStyles>
  <dxfs count="1">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124</xdr:row>
          <xdr:rowOff>0</xdr:rowOff>
        </xdr:from>
        <xdr:to>
          <xdr:col>3</xdr:col>
          <xdr:colOff>19050</xdr:colOff>
          <xdr:row>124</xdr:row>
          <xdr:rowOff>371475</xdr:rowOff>
        </xdr:to>
        <xdr:sp macro="" textlink="">
          <xdr:nvSpPr>
            <xdr:cNvPr id="1025" name="Object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124</xdr:row>
          <xdr:rowOff>0</xdr:rowOff>
        </xdr:from>
        <xdr:to>
          <xdr:col>3</xdr:col>
          <xdr:colOff>19050</xdr:colOff>
          <xdr:row>125</xdr:row>
          <xdr:rowOff>0</xdr:rowOff>
        </xdr:to>
        <xdr:sp macro="" textlink="">
          <xdr:nvSpPr>
            <xdr:cNvPr id="1026" name="Object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124</xdr:row>
          <xdr:rowOff>0</xdr:rowOff>
        </xdr:from>
        <xdr:to>
          <xdr:col>3</xdr:col>
          <xdr:colOff>19050</xdr:colOff>
          <xdr:row>125</xdr:row>
          <xdr:rowOff>19050</xdr:rowOff>
        </xdr:to>
        <xdr:sp macro="" textlink="">
          <xdr:nvSpPr>
            <xdr:cNvPr id="1027" name="Object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124</xdr:row>
          <xdr:rowOff>0</xdr:rowOff>
        </xdr:from>
        <xdr:to>
          <xdr:col>3</xdr:col>
          <xdr:colOff>19050</xdr:colOff>
          <xdr:row>124</xdr:row>
          <xdr:rowOff>371475</xdr:rowOff>
        </xdr:to>
        <xdr:sp macro="" textlink="">
          <xdr:nvSpPr>
            <xdr:cNvPr id="1028" name="Object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124</xdr:row>
          <xdr:rowOff>0</xdr:rowOff>
        </xdr:from>
        <xdr:to>
          <xdr:col>3</xdr:col>
          <xdr:colOff>19050</xdr:colOff>
          <xdr:row>125</xdr:row>
          <xdr:rowOff>0</xdr:rowOff>
        </xdr:to>
        <xdr:sp macro="" textlink="">
          <xdr:nvSpPr>
            <xdr:cNvPr id="1029" name="Object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124</xdr:row>
          <xdr:rowOff>0</xdr:rowOff>
        </xdr:from>
        <xdr:to>
          <xdr:col>3</xdr:col>
          <xdr:colOff>19050</xdr:colOff>
          <xdr:row>125</xdr:row>
          <xdr:rowOff>9525</xdr:rowOff>
        </xdr:to>
        <xdr:sp macro="" textlink="">
          <xdr:nvSpPr>
            <xdr:cNvPr id="1030" name="Object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124</xdr:row>
          <xdr:rowOff>0</xdr:rowOff>
        </xdr:from>
        <xdr:to>
          <xdr:col>3</xdr:col>
          <xdr:colOff>19050</xdr:colOff>
          <xdr:row>125</xdr:row>
          <xdr:rowOff>38100</xdr:rowOff>
        </xdr:to>
        <xdr:sp macro="" textlink="">
          <xdr:nvSpPr>
            <xdr:cNvPr id="1031" name="Object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124</xdr:row>
          <xdr:rowOff>0</xdr:rowOff>
        </xdr:from>
        <xdr:to>
          <xdr:col>3</xdr:col>
          <xdr:colOff>19050</xdr:colOff>
          <xdr:row>125</xdr:row>
          <xdr:rowOff>19050</xdr:rowOff>
        </xdr:to>
        <xdr:sp macro="" textlink="">
          <xdr:nvSpPr>
            <xdr:cNvPr id="1032" name="Object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124</xdr:row>
          <xdr:rowOff>0</xdr:rowOff>
        </xdr:from>
        <xdr:to>
          <xdr:col>3</xdr:col>
          <xdr:colOff>19050</xdr:colOff>
          <xdr:row>125</xdr:row>
          <xdr:rowOff>9525</xdr:rowOff>
        </xdr:to>
        <xdr:sp macro="" textlink="">
          <xdr:nvSpPr>
            <xdr:cNvPr id="1033" name="Object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124</xdr:row>
          <xdr:rowOff>0</xdr:rowOff>
        </xdr:from>
        <xdr:to>
          <xdr:col>3</xdr:col>
          <xdr:colOff>19050</xdr:colOff>
          <xdr:row>125</xdr:row>
          <xdr:rowOff>38100</xdr:rowOff>
        </xdr:to>
        <xdr:sp macro="" textlink="">
          <xdr:nvSpPr>
            <xdr:cNvPr id="1034" name="Object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124</xdr:row>
          <xdr:rowOff>0</xdr:rowOff>
        </xdr:from>
        <xdr:to>
          <xdr:col>3</xdr:col>
          <xdr:colOff>19050</xdr:colOff>
          <xdr:row>125</xdr:row>
          <xdr:rowOff>19050</xdr:rowOff>
        </xdr:to>
        <xdr:sp macro="" textlink="">
          <xdr:nvSpPr>
            <xdr:cNvPr id="1035" name="Object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124</xdr:row>
          <xdr:rowOff>0</xdr:rowOff>
        </xdr:from>
        <xdr:to>
          <xdr:col>3</xdr:col>
          <xdr:colOff>19050</xdr:colOff>
          <xdr:row>124</xdr:row>
          <xdr:rowOff>371475</xdr:rowOff>
        </xdr:to>
        <xdr:sp macro="" textlink="">
          <xdr:nvSpPr>
            <xdr:cNvPr id="1036" name="Object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124</xdr:row>
          <xdr:rowOff>0</xdr:rowOff>
        </xdr:from>
        <xdr:to>
          <xdr:col>3</xdr:col>
          <xdr:colOff>19050</xdr:colOff>
          <xdr:row>125</xdr:row>
          <xdr:rowOff>9525</xdr:rowOff>
        </xdr:to>
        <xdr:sp macro="" textlink="">
          <xdr:nvSpPr>
            <xdr:cNvPr id="1037" name="Object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124</xdr:row>
          <xdr:rowOff>0</xdr:rowOff>
        </xdr:from>
        <xdr:to>
          <xdr:col>3</xdr:col>
          <xdr:colOff>19050</xdr:colOff>
          <xdr:row>125</xdr:row>
          <xdr:rowOff>9525</xdr:rowOff>
        </xdr:to>
        <xdr:sp macro="" textlink="">
          <xdr:nvSpPr>
            <xdr:cNvPr id="1038" name="Object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124</xdr:row>
          <xdr:rowOff>0</xdr:rowOff>
        </xdr:from>
        <xdr:to>
          <xdr:col>3</xdr:col>
          <xdr:colOff>19050</xdr:colOff>
          <xdr:row>124</xdr:row>
          <xdr:rowOff>371475</xdr:rowOff>
        </xdr:to>
        <xdr:sp macro="" textlink="">
          <xdr:nvSpPr>
            <xdr:cNvPr id="1039" name="Object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124</xdr:row>
          <xdr:rowOff>0</xdr:rowOff>
        </xdr:from>
        <xdr:to>
          <xdr:col>3</xdr:col>
          <xdr:colOff>19050</xdr:colOff>
          <xdr:row>125</xdr:row>
          <xdr:rowOff>0</xdr:rowOff>
        </xdr:to>
        <xdr:sp macro="" textlink="">
          <xdr:nvSpPr>
            <xdr:cNvPr id="1040" name="Object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124</xdr:row>
          <xdr:rowOff>0</xdr:rowOff>
        </xdr:from>
        <xdr:to>
          <xdr:col>3</xdr:col>
          <xdr:colOff>19050</xdr:colOff>
          <xdr:row>125</xdr:row>
          <xdr:rowOff>19050</xdr:rowOff>
        </xdr:to>
        <xdr:sp macro="" textlink="">
          <xdr:nvSpPr>
            <xdr:cNvPr id="1041" name="Object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124</xdr:row>
          <xdr:rowOff>0</xdr:rowOff>
        </xdr:from>
        <xdr:to>
          <xdr:col>3</xdr:col>
          <xdr:colOff>19050</xdr:colOff>
          <xdr:row>124</xdr:row>
          <xdr:rowOff>371475</xdr:rowOff>
        </xdr:to>
        <xdr:sp macro="" textlink="">
          <xdr:nvSpPr>
            <xdr:cNvPr id="1042" name="Object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124</xdr:row>
          <xdr:rowOff>0</xdr:rowOff>
        </xdr:from>
        <xdr:to>
          <xdr:col>3</xdr:col>
          <xdr:colOff>19050</xdr:colOff>
          <xdr:row>125</xdr:row>
          <xdr:rowOff>0</xdr:rowOff>
        </xdr:to>
        <xdr:sp macro="" textlink="">
          <xdr:nvSpPr>
            <xdr:cNvPr id="1043" name="Object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124</xdr:row>
          <xdr:rowOff>0</xdr:rowOff>
        </xdr:from>
        <xdr:to>
          <xdr:col>3</xdr:col>
          <xdr:colOff>19050</xdr:colOff>
          <xdr:row>125</xdr:row>
          <xdr:rowOff>9525</xdr:rowOff>
        </xdr:to>
        <xdr:sp macro="" textlink="">
          <xdr:nvSpPr>
            <xdr:cNvPr id="1044" name="Object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124</xdr:row>
          <xdr:rowOff>0</xdr:rowOff>
        </xdr:from>
        <xdr:to>
          <xdr:col>3</xdr:col>
          <xdr:colOff>19050</xdr:colOff>
          <xdr:row>125</xdr:row>
          <xdr:rowOff>38100</xdr:rowOff>
        </xdr:to>
        <xdr:sp macro="" textlink="">
          <xdr:nvSpPr>
            <xdr:cNvPr id="1045" name="Object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124</xdr:row>
          <xdr:rowOff>0</xdr:rowOff>
        </xdr:from>
        <xdr:to>
          <xdr:col>3</xdr:col>
          <xdr:colOff>19050</xdr:colOff>
          <xdr:row>125</xdr:row>
          <xdr:rowOff>19050</xdr:rowOff>
        </xdr:to>
        <xdr:sp macro="" textlink="">
          <xdr:nvSpPr>
            <xdr:cNvPr id="1046" name="Object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124</xdr:row>
          <xdr:rowOff>0</xdr:rowOff>
        </xdr:from>
        <xdr:to>
          <xdr:col>3</xdr:col>
          <xdr:colOff>19050</xdr:colOff>
          <xdr:row>125</xdr:row>
          <xdr:rowOff>9525</xdr:rowOff>
        </xdr:to>
        <xdr:sp macro="" textlink="">
          <xdr:nvSpPr>
            <xdr:cNvPr id="1047" name="Object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124</xdr:row>
          <xdr:rowOff>0</xdr:rowOff>
        </xdr:from>
        <xdr:to>
          <xdr:col>3</xdr:col>
          <xdr:colOff>19050</xdr:colOff>
          <xdr:row>125</xdr:row>
          <xdr:rowOff>38100</xdr:rowOff>
        </xdr:to>
        <xdr:sp macro="" textlink="">
          <xdr:nvSpPr>
            <xdr:cNvPr id="1048" name="Object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124</xdr:row>
          <xdr:rowOff>0</xdr:rowOff>
        </xdr:from>
        <xdr:to>
          <xdr:col>3</xdr:col>
          <xdr:colOff>19050</xdr:colOff>
          <xdr:row>125</xdr:row>
          <xdr:rowOff>19050</xdr:rowOff>
        </xdr:to>
        <xdr:sp macro="" textlink="">
          <xdr:nvSpPr>
            <xdr:cNvPr id="1049" name="Object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124</xdr:row>
          <xdr:rowOff>0</xdr:rowOff>
        </xdr:from>
        <xdr:to>
          <xdr:col>3</xdr:col>
          <xdr:colOff>19050</xdr:colOff>
          <xdr:row>124</xdr:row>
          <xdr:rowOff>371475</xdr:rowOff>
        </xdr:to>
        <xdr:sp macro="" textlink="">
          <xdr:nvSpPr>
            <xdr:cNvPr id="1050" name="Object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124</xdr:row>
          <xdr:rowOff>0</xdr:rowOff>
        </xdr:from>
        <xdr:to>
          <xdr:col>3</xdr:col>
          <xdr:colOff>19050</xdr:colOff>
          <xdr:row>125</xdr:row>
          <xdr:rowOff>9525</xdr:rowOff>
        </xdr:to>
        <xdr:sp macro="" textlink="">
          <xdr:nvSpPr>
            <xdr:cNvPr id="1051" name="Object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124</xdr:row>
          <xdr:rowOff>0</xdr:rowOff>
        </xdr:from>
        <xdr:to>
          <xdr:col>3</xdr:col>
          <xdr:colOff>19050</xdr:colOff>
          <xdr:row>125</xdr:row>
          <xdr:rowOff>9525</xdr:rowOff>
        </xdr:to>
        <xdr:sp macro="" textlink="">
          <xdr:nvSpPr>
            <xdr:cNvPr id="1052" name="Object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124</xdr:row>
          <xdr:rowOff>0</xdr:rowOff>
        </xdr:from>
        <xdr:to>
          <xdr:col>3</xdr:col>
          <xdr:colOff>190500</xdr:colOff>
          <xdr:row>125</xdr:row>
          <xdr:rowOff>95250</xdr:rowOff>
        </xdr:to>
        <xdr:sp macro="" textlink="">
          <xdr:nvSpPr>
            <xdr:cNvPr id="1053" name="Object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124</xdr:row>
          <xdr:rowOff>0</xdr:rowOff>
        </xdr:from>
        <xdr:to>
          <xdr:col>4</xdr:col>
          <xdr:colOff>123825</xdr:colOff>
          <xdr:row>125</xdr:row>
          <xdr:rowOff>95250</xdr:rowOff>
        </xdr:to>
        <xdr:sp macro="" textlink="">
          <xdr:nvSpPr>
            <xdr:cNvPr id="1054" name="Object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128</xdr:row>
          <xdr:rowOff>0</xdr:rowOff>
        </xdr:from>
        <xdr:to>
          <xdr:col>3</xdr:col>
          <xdr:colOff>428625</xdr:colOff>
          <xdr:row>129</xdr:row>
          <xdr:rowOff>38100</xdr:rowOff>
        </xdr:to>
        <xdr:sp macro="" textlink="">
          <xdr:nvSpPr>
            <xdr:cNvPr id="1055" name="Object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129</xdr:row>
          <xdr:rowOff>0</xdr:rowOff>
        </xdr:from>
        <xdr:to>
          <xdr:col>3</xdr:col>
          <xdr:colOff>19050</xdr:colOff>
          <xdr:row>129</xdr:row>
          <xdr:rowOff>371475</xdr:rowOff>
        </xdr:to>
        <xdr:sp macro="" textlink="">
          <xdr:nvSpPr>
            <xdr:cNvPr id="1056" name="Object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129</xdr:row>
          <xdr:rowOff>0</xdr:rowOff>
        </xdr:from>
        <xdr:to>
          <xdr:col>3</xdr:col>
          <xdr:colOff>19050</xdr:colOff>
          <xdr:row>129</xdr:row>
          <xdr:rowOff>381000</xdr:rowOff>
        </xdr:to>
        <xdr:sp macro="" textlink="">
          <xdr:nvSpPr>
            <xdr:cNvPr id="1057" name="Object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129</xdr:row>
          <xdr:rowOff>0</xdr:rowOff>
        </xdr:from>
        <xdr:to>
          <xdr:col>3</xdr:col>
          <xdr:colOff>19050</xdr:colOff>
          <xdr:row>129</xdr:row>
          <xdr:rowOff>400050</xdr:rowOff>
        </xdr:to>
        <xdr:sp macro="" textlink="">
          <xdr:nvSpPr>
            <xdr:cNvPr id="1058" name="Object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129</xdr:row>
          <xdr:rowOff>0</xdr:rowOff>
        </xdr:from>
        <xdr:to>
          <xdr:col>3</xdr:col>
          <xdr:colOff>19050</xdr:colOff>
          <xdr:row>129</xdr:row>
          <xdr:rowOff>371475</xdr:rowOff>
        </xdr:to>
        <xdr:sp macro="" textlink="">
          <xdr:nvSpPr>
            <xdr:cNvPr id="1059" name="Object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129</xdr:row>
          <xdr:rowOff>0</xdr:rowOff>
        </xdr:from>
        <xdr:to>
          <xdr:col>3</xdr:col>
          <xdr:colOff>19050</xdr:colOff>
          <xdr:row>129</xdr:row>
          <xdr:rowOff>381000</xdr:rowOff>
        </xdr:to>
        <xdr:sp macro="" textlink="">
          <xdr:nvSpPr>
            <xdr:cNvPr id="1060" name="Object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129</xdr:row>
          <xdr:rowOff>0</xdr:rowOff>
        </xdr:from>
        <xdr:to>
          <xdr:col>3</xdr:col>
          <xdr:colOff>19050</xdr:colOff>
          <xdr:row>129</xdr:row>
          <xdr:rowOff>381000</xdr:rowOff>
        </xdr:to>
        <xdr:sp macro="" textlink="">
          <xdr:nvSpPr>
            <xdr:cNvPr id="1061" name="Object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129</xdr:row>
          <xdr:rowOff>0</xdr:rowOff>
        </xdr:from>
        <xdr:to>
          <xdr:col>3</xdr:col>
          <xdr:colOff>19050</xdr:colOff>
          <xdr:row>129</xdr:row>
          <xdr:rowOff>400050</xdr:rowOff>
        </xdr:to>
        <xdr:sp macro="" textlink="">
          <xdr:nvSpPr>
            <xdr:cNvPr id="1062" name="Object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129</xdr:row>
          <xdr:rowOff>0</xdr:rowOff>
        </xdr:from>
        <xdr:to>
          <xdr:col>3</xdr:col>
          <xdr:colOff>19050</xdr:colOff>
          <xdr:row>129</xdr:row>
          <xdr:rowOff>381000</xdr:rowOff>
        </xdr:to>
        <xdr:sp macro="" textlink="">
          <xdr:nvSpPr>
            <xdr:cNvPr id="1063" name="Object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129</xdr:row>
          <xdr:rowOff>0</xdr:rowOff>
        </xdr:from>
        <xdr:to>
          <xdr:col>3</xdr:col>
          <xdr:colOff>19050</xdr:colOff>
          <xdr:row>129</xdr:row>
          <xdr:rowOff>400050</xdr:rowOff>
        </xdr:to>
        <xdr:sp macro="" textlink="">
          <xdr:nvSpPr>
            <xdr:cNvPr id="1064" name="Object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129</xdr:row>
          <xdr:rowOff>0</xdr:rowOff>
        </xdr:from>
        <xdr:to>
          <xdr:col>3</xdr:col>
          <xdr:colOff>19050</xdr:colOff>
          <xdr:row>129</xdr:row>
          <xdr:rowOff>371475</xdr:rowOff>
        </xdr:to>
        <xdr:sp macro="" textlink="">
          <xdr:nvSpPr>
            <xdr:cNvPr id="1065" name="Object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129</xdr:row>
          <xdr:rowOff>0</xdr:rowOff>
        </xdr:from>
        <xdr:to>
          <xdr:col>3</xdr:col>
          <xdr:colOff>19050</xdr:colOff>
          <xdr:row>129</xdr:row>
          <xdr:rowOff>381000</xdr:rowOff>
        </xdr:to>
        <xdr:sp macro="" textlink="">
          <xdr:nvSpPr>
            <xdr:cNvPr id="1066" name="Object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129</xdr:row>
          <xdr:rowOff>0</xdr:rowOff>
        </xdr:from>
        <xdr:to>
          <xdr:col>3</xdr:col>
          <xdr:colOff>19050</xdr:colOff>
          <xdr:row>129</xdr:row>
          <xdr:rowOff>381000</xdr:rowOff>
        </xdr:to>
        <xdr:sp macro="" textlink="">
          <xdr:nvSpPr>
            <xdr:cNvPr id="1067" name="Object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129</xdr:row>
          <xdr:rowOff>0</xdr:rowOff>
        </xdr:from>
        <xdr:to>
          <xdr:col>3</xdr:col>
          <xdr:colOff>19050</xdr:colOff>
          <xdr:row>129</xdr:row>
          <xdr:rowOff>371475</xdr:rowOff>
        </xdr:to>
        <xdr:sp macro="" textlink="">
          <xdr:nvSpPr>
            <xdr:cNvPr id="1068" name="Object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129</xdr:row>
          <xdr:rowOff>0</xdr:rowOff>
        </xdr:from>
        <xdr:to>
          <xdr:col>3</xdr:col>
          <xdr:colOff>19050</xdr:colOff>
          <xdr:row>129</xdr:row>
          <xdr:rowOff>381000</xdr:rowOff>
        </xdr:to>
        <xdr:sp macro="" textlink="">
          <xdr:nvSpPr>
            <xdr:cNvPr id="1069" name="Object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129</xdr:row>
          <xdr:rowOff>0</xdr:rowOff>
        </xdr:from>
        <xdr:to>
          <xdr:col>3</xdr:col>
          <xdr:colOff>19050</xdr:colOff>
          <xdr:row>129</xdr:row>
          <xdr:rowOff>400050</xdr:rowOff>
        </xdr:to>
        <xdr:sp macro="" textlink="">
          <xdr:nvSpPr>
            <xdr:cNvPr id="1070" name="Object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129</xdr:row>
          <xdr:rowOff>0</xdr:rowOff>
        </xdr:from>
        <xdr:to>
          <xdr:col>3</xdr:col>
          <xdr:colOff>19050</xdr:colOff>
          <xdr:row>129</xdr:row>
          <xdr:rowOff>371475</xdr:rowOff>
        </xdr:to>
        <xdr:sp macro="" textlink="">
          <xdr:nvSpPr>
            <xdr:cNvPr id="1071" name="Object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129</xdr:row>
          <xdr:rowOff>0</xdr:rowOff>
        </xdr:from>
        <xdr:to>
          <xdr:col>3</xdr:col>
          <xdr:colOff>19050</xdr:colOff>
          <xdr:row>129</xdr:row>
          <xdr:rowOff>381000</xdr:rowOff>
        </xdr:to>
        <xdr:sp macro="" textlink="">
          <xdr:nvSpPr>
            <xdr:cNvPr id="1072" name="Object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129</xdr:row>
          <xdr:rowOff>0</xdr:rowOff>
        </xdr:from>
        <xdr:to>
          <xdr:col>3</xdr:col>
          <xdr:colOff>19050</xdr:colOff>
          <xdr:row>129</xdr:row>
          <xdr:rowOff>381000</xdr:rowOff>
        </xdr:to>
        <xdr:sp macro="" textlink="">
          <xdr:nvSpPr>
            <xdr:cNvPr id="1073" name="Object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129</xdr:row>
          <xdr:rowOff>0</xdr:rowOff>
        </xdr:from>
        <xdr:to>
          <xdr:col>3</xdr:col>
          <xdr:colOff>19050</xdr:colOff>
          <xdr:row>129</xdr:row>
          <xdr:rowOff>400050</xdr:rowOff>
        </xdr:to>
        <xdr:sp macro="" textlink="">
          <xdr:nvSpPr>
            <xdr:cNvPr id="1074" name="Object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129</xdr:row>
          <xdr:rowOff>0</xdr:rowOff>
        </xdr:from>
        <xdr:to>
          <xdr:col>3</xdr:col>
          <xdr:colOff>19050</xdr:colOff>
          <xdr:row>129</xdr:row>
          <xdr:rowOff>381000</xdr:rowOff>
        </xdr:to>
        <xdr:sp macro="" textlink="">
          <xdr:nvSpPr>
            <xdr:cNvPr id="1075" name="Object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129</xdr:row>
          <xdr:rowOff>0</xdr:rowOff>
        </xdr:from>
        <xdr:to>
          <xdr:col>3</xdr:col>
          <xdr:colOff>19050</xdr:colOff>
          <xdr:row>129</xdr:row>
          <xdr:rowOff>400050</xdr:rowOff>
        </xdr:to>
        <xdr:sp macro="" textlink="">
          <xdr:nvSpPr>
            <xdr:cNvPr id="1076" name="Object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129</xdr:row>
          <xdr:rowOff>0</xdr:rowOff>
        </xdr:from>
        <xdr:to>
          <xdr:col>3</xdr:col>
          <xdr:colOff>19050</xdr:colOff>
          <xdr:row>129</xdr:row>
          <xdr:rowOff>371475</xdr:rowOff>
        </xdr:to>
        <xdr:sp macro="" textlink="">
          <xdr:nvSpPr>
            <xdr:cNvPr id="1077" name="Object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129</xdr:row>
          <xdr:rowOff>0</xdr:rowOff>
        </xdr:from>
        <xdr:to>
          <xdr:col>3</xdr:col>
          <xdr:colOff>19050</xdr:colOff>
          <xdr:row>129</xdr:row>
          <xdr:rowOff>381000</xdr:rowOff>
        </xdr:to>
        <xdr:sp macro="" textlink="">
          <xdr:nvSpPr>
            <xdr:cNvPr id="1078" name="Object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129</xdr:row>
          <xdr:rowOff>0</xdr:rowOff>
        </xdr:from>
        <xdr:to>
          <xdr:col>3</xdr:col>
          <xdr:colOff>19050</xdr:colOff>
          <xdr:row>129</xdr:row>
          <xdr:rowOff>381000</xdr:rowOff>
        </xdr:to>
        <xdr:sp macro="" textlink="">
          <xdr:nvSpPr>
            <xdr:cNvPr id="1079" name="Object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128</xdr:row>
          <xdr:rowOff>0</xdr:rowOff>
        </xdr:from>
        <xdr:to>
          <xdr:col>3</xdr:col>
          <xdr:colOff>19050</xdr:colOff>
          <xdr:row>128</xdr:row>
          <xdr:rowOff>371475</xdr:rowOff>
        </xdr:to>
        <xdr:sp macro="" textlink="">
          <xdr:nvSpPr>
            <xdr:cNvPr id="1080" name="Object 56"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128</xdr:row>
          <xdr:rowOff>0</xdr:rowOff>
        </xdr:from>
        <xdr:to>
          <xdr:col>3</xdr:col>
          <xdr:colOff>19050</xdr:colOff>
          <xdr:row>129</xdr:row>
          <xdr:rowOff>0</xdr:rowOff>
        </xdr:to>
        <xdr:sp macro="" textlink="">
          <xdr:nvSpPr>
            <xdr:cNvPr id="1081" name="Object 57" hidden="1">
              <a:extLst>
                <a:ext uri="{63B3BB69-23CF-44E3-9099-C40C66FF867C}">
                  <a14:compatExt spid="_x0000_s1081"/>
                </a:ext>
                <a:ext uri="{FF2B5EF4-FFF2-40B4-BE49-F238E27FC236}">
                  <a16:creationId xmlns:a16="http://schemas.microsoft.com/office/drawing/2014/main" id="{00000000-0008-0000-0000-000039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128</xdr:row>
          <xdr:rowOff>0</xdr:rowOff>
        </xdr:from>
        <xdr:to>
          <xdr:col>3</xdr:col>
          <xdr:colOff>19050</xdr:colOff>
          <xdr:row>129</xdr:row>
          <xdr:rowOff>19050</xdr:rowOff>
        </xdr:to>
        <xdr:sp macro="" textlink="">
          <xdr:nvSpPr>
            <xdr:cNvPr id="1082" name="Object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128</xdr:row>
          <xdr:rowOff>0</xdr:rowOff>
        </xdr:from>
        <xdr:to>
          <xdr:col>3</xdr:col>
          <xdr:colOff>19050</xdr:colOff>
          <xdr:row>128</xdr:row>
          <xdr:rowOff>371475</xdr:rowOff>
        </xdr:to>
        <xdr:sp macro="" textlink="">
          <xdr:nvSpPr>
            <xdr:cNvPr id="1083" name="Object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128</xdr:row>
          <xdr:rowOff>0</xdr:rowOff>
        </xdr:from>
        <xdr:to>
          <xdr:col>3</xdr:col>
          <xdr:colOff>19050</xdr:colOff>
          <xdr:row>129</xdr:row>
          <xdr:rowOff>0</xdr:rowOff>
        </xdr:to>
        <xdr:sp macro="" textlink="">
          <xdr:nvSpPr>
            <xdr:cNvPr id="1084" name="Object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128</xdr:row>
          <xdr:rowOff>0</xdr:rowOff>
        </xdr:from>
        <xdr:to>
          <xdr:col>3</xdr:col>
          <xdr:colOff>19050</xdr:colOff>
          <xdr:row>129</xdr:row>
          <xdr:rowOff>9525</xdr:rowOff>
        </xdr:to>
        <xdr:sp macro="" textlink="">
          <xdr:nvSpPr>
            <xdr:cNvPr id="1085" name="Object 61" hidden="1">
              <a:extLst>
                <a:ext uri="{63B3BB69-23CF-44E3-9099-C40C66FF867C}">
                  <a14:compatExt spid="_x0000_s1085"/>
                </a:ext>
                <a:ext uri="{FF2B5EF4-FFF2-40B4-BE49-F238E27FC236}">
                  <a16:creationId xmlns:a16="http://schemas.microsoft.com/office/drawing/2014/main" id="{00000000-0008-0000-0000-00003D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128</xdr:row>
          <xdr:rowOff>0</xdr:rowOff>
        </xdr:from>
        <xdr:to>
          <xdr:col>3</xdr:col>
          <xdr:colOff>19050</xdr:colOff>
          <xdr:row>129</xdr:row>
          <xdr:rowOff>19050</xdr:rowOff>
        </xdr:to>
        <xdr:sp macro="" textlink="">
          <xdr:nvSpPr>
            <xdr:cNvPr id="1086" name="Object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128</xdr:row>
          <xdr:rowOff>0</xdr:rowOff>
        </xdr:from>
        <xdr:to>
          <xdr:col>3</xdr:col>
          <xdr:colOff>19050</xdr:colOff>
          <xdr:row>129</xdr:row>
          <xdr:rowOff>9525</xdr:rowOff>
        </xdr:to>
        <xdr:sp macro="" textlink="">
          <xdr:nvSpPr>
            <xdr:cNvPr id="1087" name="Object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128</xdr:row>
          <xdr:rowOff>0</xdr:rowOff>
        </xdr:from>
        <xdr:to>
          <xdr:col>3</xdr:col>
          <xdr:colOff>19050</xdr:colOff>
          <xdr:row>129</xdr:row>
          <xdr:rowOff>19050</xdr:rowOff>
        </xdr:to>
        <xdr:sp macro="" textlink="">
          <xdr:nvSpPr>
            <xdr:cNvPr id="1088" name="Object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128</xdr:row>
          <xdr:rowOff>0</xdr:rowOff>
        </xdr:from>
        <xdr:to>
          <xdr:col>3</xdr:col>
          <xdr:colOff>19050</xdr:colOff>
          <xdr:row>128</xdr:row>
          <xdr:rowOff>371475</xdr:rowOff>
        </xdr:to>
        <xdr:sp macro="" textlink="">
          <xdr:nvSpPr>
            <xdr:cNvPr id="1089" name="Object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128</xdr:row>
          <xdr:rowOff>0</xdr:rowOff>
        </xdr:from>
        <xdr:to>
          <xdr:col>3</xdr:col>
          <xdr:colOff>19050</xdr:colOff>
          <xdr:row>129</xdr:row>
          <xdr:rowOff>9525</xdr:rowOff>
        </xdr:to>
        <xdr:sp macro="" textlink="">
          <xdr:nvSpPr>
            <xdr:cNvPr id="1090" name="Object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128</xdr:row>
          <xdr:rowOff>0</xdr:rowOff>
        </xdr:from>
        <xdr:to>
          <xdr:col>3</xdr:col>
          <xdr:colOff>19050</xdr:colOff>
          <xdr:row>129</xdr:row>
          <xdr:rowOff>9525</xdr:rowOff>
        </xdr:to>
        <xdr:sp macro="" textlink="">
          <xdr:nvSpPr>
            <xdr:cNvPr id="1091" name="Object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128</xdr:row>
          <xdr:rowOff>0</xdr:rowOff>
        </xdr:from>
        <xdr:to>
          <xdr:col>3</xdr:col>
          <xdr:colOff>19050</xdr:colOff>
          <xdr:row>128</xdr:row>
          <xdr:rowOff>371475</xdr:rowOff>
        </xdr:to>
        <xdr:sp macro="" textlink="">
          <xdr:nvSpPr>
            <xdr:cNvPr id="1092" name="Object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128</xdr:row>
          <xdr:rowOff>0</xdr:rowOff>
        </xdr:from>
        <xdr:to>
          <xdr:col>3</xdr:col>
          <xdr:colOff>19050</xdr:colOff>
          <xdr:row>129</xdr:row>
          <xdr:rowOff>0</xdr:rowOff>
        </xdr:to>
        <xdr:sp macro="" textlink="">
          <xdr:nvSpPr>
            <xdr:cNvPr id="1093" name="Object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128</xdr:row>
          <xdr:rowOff>0</xdr:rowOff>
        </xdr:from>
        <xdr:to>
          <xdr:col>3</xdr:col>
          <xdr:colOff>19050</xdr:colOff>
          <xdr:row>129</xdr:row>
          <xdr:rowOff>19050</xdr:rowOff>
        </xdr:to>
        <xdr:sp macro="" textlink="">
          <xdr:nvSpPr>
            <xdr:cNvPr id="1094" name="Object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128</xdr:row>
          <xdr:rowOff>0</xdr:rowOff>
        </xdr:from>
        <xdr:to>
          <xdr:col>3</xdr:col>
          <xdr:colOff>19050</xdr:colOff>
          <xdr:row>128</xdr:row>
          <xdr:rowOff>371475</xdr:rowOff>
        </xdr:to>
        <xdr:sp macro="" textlink="">
          <xdr:nvSpPr>
            <xdr:cNvPr id="1095" name="Object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128</xdr:row>
          <xdr:rowOff>0</xdr:rowOff>
        </xdr:from>
        <xdr:to>
          <xdr:col>3</xdr:col>
          <xdr:colOff>19050</xdr:colOff>
          <xdr:row>129</xdr:row>
          <xdr:rowOff>0</xdr:rowOff>
        </xdr:to>
        <xdr:sp macro="" textlink="">
          <xdr:nvSpPr>
            <xdr:cNvPr id="1096" name="Object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128</xdr:row>
          <xdr:rowOff>0</xdr:rowOff>
        </xdr:from>
        <xdr:to>
          <xdr:col>3</xdr:col>
          <xdr:colOff>19050</xdr:colOff>
          <xdr:row>129</xdr:row>
          <xdr:rowOff>9525</xdr:rowOff>
        </xdr:to>
        <xdr:sp macro="" textlink="">
          <xdr:nvSpPr>
            <xdr:cNvPr id="1097" name="Object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128</xdr:row>
          <xdr:rowOff>0</xdr:rowOff>
        </xdr:from>
        <xdr:to>
          <xdr:col>3</xdr:col>
          <xdr:colOff>19050</xdr:colOff>
          <xdr:row>129</xdr:row>
          <xdr:rowOff>19050</xdr:rowOff>
        </xdr:to>
        <xdr:sp macro="" textlink="">
          <xdr:nvSpPr>
            <xdr:cNvPr id="1098" name="Object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128</xdr:row>
          <xdr:rowOff>0</xdr:rowOff>
        </xdr:from>
        <xdr:to>
          <xdr:col>3</xdr:col>
          <xdr:colOff>19050</xdr:colOff>
          <xdr:row>129</xdr:row>
          <xdr:rowOff>9525</xdr:rowOff>
        </xdr:to>
        <xdr:sp macro="" textlink="">
          <xdr:nvSpPr>
            <xdr:cNvPr id="1099" name="Object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128</xdr:row>
          <xdr:rowOff>0</xdr:rowOff>
        </xdr:from>
        <xdr:to>
          <xdr:col>3</xdr:col>
          <xdr:colOff>19050</xdr:colOff>
          <xdr:row>129</xdr:row>
          <xdr:rowOff>19050</xdr:rowOff>
        </xdr:to>
        <xdr:sp macro="" textlink="">
          <xdr:nvSpPr>
            <xdr:cNvPr id="1100" name="Object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128</xdr:row>
          <xdr:rowOff>0</xdr:rowOff>
        </xdr:from>
        <xdr:to>
          <xdr:col>3</xdr:col>
          <xdr:colOff>19050</xdr:colOff>
          <xdr:row>128</xdr:row>
          <xdr:rowOff>371475</xdr:rowOff>
        </xdr:to>
        <xdr:sp macro="" textlink="">
          <xdr:nvSpPr>
            <xdr:cNvPr id="1101" name="Object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128</xdr:row>
          <xdr:rowOff>0</xdr:rowOff>
        </xdr:from>
        <xdr:to>
          <xdr:col>3</xdr:col>
          <xdr:colOff>19050</xdr:colOff>
          <xdr:row>129</xdr:row>
          <xdr:rowOff>9525</xdr:rowOff>
        </xdr:to>
        <xdr:sp macro="" textlink="">
          <xdr:nvSpPr>
            <xdr:cNvPr id="1102" name="Object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128</xdr:row>
          <xdr:rowOff>0</xdr:rowOff>
        </xdr:from>
        <xdr:to>
          <xdr:col>3</xdr:col>
          <xdr:colOff>19050</xdr:colOff>
          <xdr:row>129</xdr:row>
          <xdr:rowOff>9525</xdr:rowOff>
        </xdr:to>
        <xdr:sp macro="" textlink="">
          <xdr:nvSpPr>
            <xdr:cNvPr id="1103" name="Object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124</xdr:row>
          <xdr:rowOff>0</xdr:rowOff>
        </xdr:from>
        <xdr:to>
          <xdr:col>4</xdr:col>
          <xdr:colOff>123825</xdr:colOff>
          <xdr:row>125</xdr:row>
          <xdr:rowOff>104775</xdr:rowOff>
        </xdr:to>
        <xdr:sp macro="" textlink="">
          <xdr:nvSpPr>
            <xdr:cNvPr id="1104" name="Object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250</xdr:row>
          <xdr:rowOff>0</xdr:rowOff>
        </xdr:from>
        <xdr:to>
          <xdr:col>4</xdr:col>
          <xdr:colOff>123825</xdr:colOff>
          <xdr:row>251</xdr:row>
          <xdr:rowOff>95250</xdr:rowOff>
        </xdr:to>
        <xdr:sp macro="" textlink="">
          <xdr:nvSpPr>
            <xdr:cNvPr id="1105" name="Object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3</xdr:col>
      <xdr:colOff>308225</xdr:colOff>
      <xdr:row>2</xdr:row>
      <xdr:rowOff>25685</xdr:rowOff>
    </xdr:from>
    <xdr:to>
      <xdr:col>6</xdr:col>
      <xdr:colOff>102742</xdr:colOff>
      <xdr:row>2</xdr:row>
      <xdr:rowOff>25685</xdr:rowOff>
    </xdr:to>
    <xdr:cxnSp macro="">
      <xdr:nvCxnSpPr>
        <xdr:cNvPr id="4" name="Straight Connector 3">
          <a:extLst>
            <a:ext uri="{FF2B5EF4-FFF2-40B4-BE49-F238E27FC236}">
              <a16:creationId xmlns:a16="http://schemas.microsoft.com/office/drawing/2014/main" id="{00000000-0008-0000-0000-000004000000}"/>
            </a:ext>
          </a:extLst>
        </xdr:cNvPr>
        <xdr:cNvCxnSpPr/>
      </xdr:nvCxnSpPr>
      <xdr:spPr>
        <a:xfrm>
          <a:off x="2637034" y="1378449"/>
          <a:ext cx="1566809"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oleObject" Target="http://113.160.181.99:8080/mail/tulv.langchanh.nsf/str/B5E1F4D6FB227B1347257B7D0009FD12/$file/DANH%20S&#193;CH%20H&#7896;%20NGH&#200;O%20RTHEO%20Q&#272;%20227%20N&#258;M%202012.doc"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oleLink xmlns:r="http://schemas.openxmlformats.org/officeDocument/2006/relationships" r:id="rId1" progId="Word.Document.8">
    <oleItems>
      <oleItem name="!OLE_LINK2" advise="1" preferPic="1"/>
    </oleItems>
  </oleLin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284"/>
  <sheetViews>
    <sheetView tabSelected="1" zoomScale="89" zoomScaleNormal="89" workbookViewId="0">
      <selection activeCell="A2" sqref="A2:J2"/>
    </sheetView>
  </sheetViews>
  <sheetFormatPr defaultColWidth="9.140625" defaultRowHeight="15" x14ac:dyDescent="0.25"/>
  <cols>
    <col min="1" max="1" width="4.85546875" style="77" customWidth="1"/>
    <col min="2" max="2" width="21.7109375" style="78" customWidth="1"/>
    <col min="3" max="3" width="7.28515625" style="76" customWidth="1"/>
    <col min="4" max="4" width="8.5703125" style="59" customWidth="1"/>
    <col min="5" max="5" width="7.7109375" style="59" customWidth="1"/>
    <col min="6" max="6" width="9.7109375" style="59" customWidth="1"/>
    <col min="7" max="7" width="8.42578125" style="79" customWidth="1"/>
    <col min="8" max="8" width="8" style="59" bestFit="1" customWidth="1"/>
    <col min="9" max="9" width="10.5703125" style="49" customWidth="1"/>
    <col min="10" max="10" width="11.28515625" style="59" customWidth="1"/>
    <col min="11" max="11" width="9.28515625" style="59" customWidth="1"/>
    <col min="12" max="195" width="9.28515625" style="59" bestFit="1" customWidth="1"/>
    <col min="196" max="16384" width="9.140625" style="59"/>
  </cols>
  <sheetData>
    <row r="1" spans="1:11" s="69" customFormat="1" ht="18.75" x14ac:dyDescent="0.3">
      <c r="A1" s="134" t="s">
        <v>135</v>
      </c>
      <c r="B1" s="134"/>
      <c r="C1" s="134"/>
      <c r="D1" s="134"/>
      <c r="E1" s="134"/>
      <c r="F1" s="134"/>
      <c r="G1" s="134"/>
      <c r="H1" s="134"/>
      <c r="I1" s="134"/>
      <c r="J1" s="134"/>
    </row>
    <row r="2" spans="1:11" s="1" customFormat="1" ht="70.5" customHeight="1" x14ac:dyDescent="0.25">
      <c r="A2" s="131" t="s">
        <v>139</v>
      </c>
      <c r="B2" s="131"/>
      <c r="C2" s="131"/>
      <c r="D2" s="131"/>
      <c r="E2" s="131"/>
      <c r="F2" s="131"/>
      <c r="G2" s="131"/>
      <c r="H2" s="131"/>
      <c r="I2" s="131"/>
      <c r="J2" s="131"/>
    </row>
    <row r="3" spans="1:11" s="1" customFormat="1" ht="12.6" customHeight="1" x14ac:dyDescent="0.25">
      <c r="A3" s="2"/>
      <c r="B3" s="3"/>
      <c r="C3" s="3"/>
      <c r="D3" s="3"/>
      <c r="E3" s="114"/>
      <c r="F3" s="3"/>
      <c r="G3" s="4"/>
    </row>
    <row r="4" spans="1:11" ht="63" customHeight="1" x14ac:dyDescent="0.2">
      <c r="A4" s="5"/>
      <c r="B4" s="6"/>
      <c r="C4" s="132" t="s">
        <v>136</v>
      </c>
      <c r="D4" s="132"/>
      <c r="E4" s="132"/>
      <c r="F4" s="132" t="s">
        <v>137</v>
      </c>
      <c r="G4" s="132"/>
      <c r="H4" s="132"/>
      <c r="I4" s="133" t="s">
        <v>138</v>
      </c>
      <c r="J4" s="132" t="s">
        <v>133</v>
      </c>
    </row>
    <row r="5" spans="1:11" ht="100.5" customHeight="1" x14ac:dyDescent="0.2">
      <c r="A5" s="7" t="s">
        <v>0</v>
      </c>
      <c r="B5" s="113" t="s">
        <v>1</v>
      </c>
      <c r="C5" s="8" t="s">
        <v>2</v>
      </c>
      <c r="D5" s="8" t="s">
        <v>3</v>
      </c>
      <c r="E5" s="80" t="s">
        <v>4</v>
      </c>
      <c r="F5" s="8" t="s">
        <v>2</v>
      </c>
      <c r="G5" s="8" t="s">
        <v>3</v>
      </c>
      <c r="H5" s="80" t="s">
        <v>4</v>
      </c>
      <c r="I5" s="133"/>
      <c r="J5" s="132"/>
    </row>
    <row r="6" spans="1:11" s="70" customFormat="1" ht="14.25" customHeight="1" x14ac:dyDescent="0.25">
      <c r="A6" s="7" t="s">
        <v>5</v>
      </c>
      <c r="B6" s="113" t="s">
        <v>6</v>
      </c>
      <c r="C6" s="37">
        <v>1</v>
      </c>
      <c r="D6" s="37">
        <v>2</v>
      </c>
      <c r="E6" s="37">
        <v>3</v>
      </c>
      <c r="F6" s="37">
        <v>4</v>
      </c>
      <c r="G6" s="37">
        <v>5</v>
      </c>
      <c r="H6" s="37">
        <v>6</v>
      </c>
      <c r="I6" s="81">
        <v>7</v>
      </c>
      <c r="J6" s="115" t="s">
        <v>7</v>
      </c>
    </row>
    <row r="7" spans="1:11" s="71" customFormat="1" ht="57" customHeight="1" x14ac:dyDescent="0.2">
      <c r="A7" s="9" t="s">
        <v>8</v>
      </c>
      <c r="B7" s="113" t="s">
        <v>9</v>
      </c>
      <c r="C7" s="82"/>
      <c r="D7" s="82"/>
      <c r="E7" s="37"/>
      <c r="F7" s="10"/>
      <c r="G7" s="10"/>
      <c r="H7" s="83"/>
      <c r="I7" s="9" t="s">
        <v>10</v>
      </c>
      <c r="J7" s="83"/>
    </row>
    <row r="8" spans="1:11" s="73" customFormat="1" ht="30" customHeight="1" x14ac:dyDescent="0.25">
      <c r="A8" s="37">
        <v>1</v>
      </c>
      <c r="B8" s="6" t="s">
        <v>11</v>
      </c>
      <c r="C8" s="11">
        <f t="shared" ref="C8:D8" si="0">C9</f>
        <v>5433</v>
      </c>
      <c r="D8" s="11">
        <f t="shared" si="0"/>
        <v>1135</v>
      </c>
      <c r="E8" s="84">
        <f t="shared" ref="E8:E10" si="1">D8/C8</f>
        <v>0.20890852199521442</v>
      </c>
      <c r="F8" s="11">
        <f t="shared" ref="F8:G8" si="2">F9</f>
        <v>5662</v>
      </c>
      <c r="G8" s="11">
        <f t="shared" si="2"/>
        <v>379</v>
      </c>
      <c r="H8" s="84">
        <f t="shared" ref="H8:H36" si="3">G8/F8</f>
        <v>6.6937477922995411E-2</v>
      </c>
      <c r="I8" s="85"/>
      <c r="J8" s="84">
        <f>H8-E8</f>
        <v>-0.141971044072219</v>
      </c>
      <c r="K8" s="72"/>
    </row>
    <row r="9" spans="1:11" s="74" customFormat="1" ht="30" customHeight="1" x14ac:dyDescent="0.25">
      <c r="A9" s="7"/>
      <c r="B9" s="12" t="s">
        <v>12</v>
      </c>
      <c r="C9" s="13">
        <v>5433</v>
      </c>
      <c r="D9" s="13">
        <v>1135</v>
      </c>
      <c r="E9" s="86">
        <f t="shared" si="1"/>
        <v>0.20890852199521442</v>
      </c>
      <c r="F9" s="13">
        <v>5662</v>
      </c>
      <c r="G9" s="13">
        <v>379</v>
      </c>
      <c r="H9" s="86">
        <f t="shared" si="3"/>
        <v>6.6937477922995411E-2</v>
      </c>
      <c r="I9" s="46"/>
      <c r="J9" s="86"/>
    </row>
    <row r="10" spans="1:11" s="73" customFormat="1" ht="30" customHeight="1" x14ac:dyDescent="0.25">
      <c r="A10" s="37">
        <v>2</v>
      </c>
      <c r="B10" s="87" t="s">
        <v>13</v>
      </c>
      <c r="C10" s="11">
        <f t="shared" ref="C10:D10" si="4">SUM(C11:C13)</f>
        <v>6855</v>
      </c>
      <c r="D10" s="11">
        <f t="shared" si="4"/>
        <v>1101</v>
      </c>
      <c r="E10" s="84">
        <f t="shared" si="1"/>
        <v>0.16061269146608315</v>
      </c>
      <c r="F10" s="11">
        <f>SUM(F11:F13)</f>
        <v>6210</v>
      </c>
      <c r="G10" s="11">
        <f>SUM(G11:G13)</f>
        <v>617</v>
      </c>
      <c r="H10" s="84">
        <f t="shared" si="3"/>
        <v>9.9355877616747176E-2</v>
      </c>
      <c r="I10" s="85"/>
      <c r="J10" s="84">
        <f>H10-E10</f>
        <v>-6.125681384933597E-2</v>
      </c>
      <c r="K10" s="75"/>
    </row>
    <row r="11" spans="1:11" s="74" customFormat="1" ht="30" customHeight="1" x14ac:dyDescent="0.25">
      <c r="A11" s="14">
        <v>1</v>
      </c>
      <c r="B11" s="15" t="s">
        <v>14</v>
      </c>
      <c r="C11" s="13">
        <v>538</v>
      </c>
      <c r="D11" s="13">
        <v>333</v>
      </c>
      <c r="E11" s="86">
        <f>D11/C11</f>
        <v>0.6189591078066915</v>
      </c>
      <c r="F11" s="13">
        <v>642</v>
      </c>
      <c r="G11" s="13">
        <v>128</v>
      </c>
      <c r="H11" s="86">
        <f t="shared" si="3"/>
        <v>0.19937694704049844</v>
      </c>
      <c r="I11" s="46"/>
      <c r="J11" s="86"/>
    </row>
    <row r="12" spans="1:11" s="116" customFormat="1" ht="30" customHeight="1" x14ac:dyDescent="0.25">
      <c r="A12" s="7">
        <v>2</v>
      </c>
      <c r="B12" s="16" t="s">
        <v>15</v>
      </c>
      <c r="C12" s="88">
        <v>130</v>
      </c>
      <c r="D12" s="88">
        <v>38</v>
      </c>
      <c r="E12" s="86">
        <f>D12/C12</f>
        <v>0.29230769230769232</v>
      </c>
      <c r="F12" s="17">
        <v>88</v>
      </c>
      <c r="G12" s="17">
        <v>24</v>
      </c>
      <c r="H12" s="86">
        <f t="shared" si="3"/>
        <v>0.27272727272727271</v>
      </c>
      <c r="I12" s="46"/>
      <c r="J12" s="86"/>
    </row>
    <row r="13" spans="1:11" s="19" customFormat="1" ht="30" customHeight="1" x14ac:dyDescent="0.25">
      <c r="A13" s="14">
        <v>3</v>
      </c>
      <c r="B13" s="16" t="s">
        <v>16</v>
      </c>
      <c r="C13" s="88">
        <v>6187</v>
      </c>
      <c r="D13" s="88">
        <v>730</v>
      </c>
      <c r="E13" s="86">
        <f>D13/C13</f>
        <v>0.11798933247131081</v>
      </c>
      <c r="F13" s="18">
        <v>5480</v>
      </c>
      <c r="G13" s="18">
        <v>465</v>
      </c>
      <c r="H13" s="86">
        <f t="shared" si="3"/>
        <v>8.485401459854014E-2</v>
      </c>
      <c r="I13" s="46"/>
      <c r="J13" s="86"/>
    </row>
    <row r="14" spans="1:11" s="73" customFormat="1" ht="30" customHeight="1" x14ac:dyDescent="0.25">
      <c r="A14" s="37">
        <v>3</v>
      </c>
      <c r="B14" s="87" t="s">
        <v>17</v>
      </c>
      <c r="C14" s="11">
        <f t="shared" ref="C14:D14" si="5">SUM(C15:C16)</f>
        <v>9262</v>
      </c>
      <c r="D14" s="11">
        <f t="shared" si="5"/>
        <v>1847</v>
      </c>
      <c r="E14" s="84">
        <f t="shared" ref="E14" si="6">D14/C14</f>
        <v>0.19941697257611746</v>
      </c>
      <c r="F14" s="11">
        <f>SUM(F15:F16)</f>
        <v>9173</v>
      </c>
      <c r="G14" s="11">
        <f>SUM(G15:G16)</f>
        <v>1254</v>
      </c>
      <c r="H14" s="84">
        <f t="shared" si="3"/>
        <v>0.13670554889349176</v>
      </c>
      <c r="I14" s="89"/>
      <c r="J14" s="84">
        <f>H14-E14</f>
        <v>-6.2711423682625694E-2</v>
      </c>
      <c r="K14" s="72"/>
    </row>
    <row r="15" spans="1:11" s="74" customFormat="1" ht="30" customHeight="1" x14ac:dyDescent="0.25">
      <c r="A15" s="20">
        <v>1</v>
      </c>
      <c r="B15" s="15" t="s">
        <v>14</v>
      </c>
      <c r="C15" s="13">
        <v>8837</v>
      </c>
      <c r="D15" s="13">
        <v>1781</v>
      </c>
      <c r="E15" s="86">
        <f>D15/C15</f>
        <v>0.20153898381803781</v>
      </c>
      <c r="F15" s="13">
        <v>8799</v>
      </c>
      <c r="G15" s="13">
        <v>1211</v>
      </c>
      <c r="H15" s="86">
        <f t="shared" si="3"/>
        <v>0.13762927605409706</v>
      </c>
      <c r="I15" s="46"/>
      <c r="J15" s="86"/>
    </row>
    <row r="16" spans="1:11" s="19" customFormat="1" ht="30" customHeight="1" x14ac:dyDescent="0.25">
      <c r="A16" s="21">
        <v>2</v>
      </c>
      <c r="B16" s="16" t="s">
        <v>16</v>
      </c>
      <c r="C16" s="88">
        <v>425</v>
      </c>
      <c r="D16" s="88">
        <v>66</v>
      </c>
      <c r="E16" s="86">
        <f t="shared" ref="E16:E18" si="7">D16/C16</f>
        <v>0.15529411764705883</v>
      </c>
      <c r="F16" s="18">
        <v>374</v>
      </c>
      <c r="G16" s="18">
        <v>43</v>
      </c>
      <c r="H16" s="86">
        <f t="shared" si="3"/>
        <v>0.11497326203208556</v>
      </c>
      <c r="I16" s="46"/>
      <c r="J16" s="86"/>
    </row>
    <row r="17" spans="1:11" s="73" customFormat="1" ht="30" customHeight="1" x14ac:dyDescent="0.25">
      <c r="A17" s="37">
        <v>4</v>
      </c>
      <c r="B17" s="6" t="s">
        <v>18</v>
      </c>
      <c r="C17" s="11">
        <f t="shared" ref="C17:D17" si="8">SUM(C18:C20)</f>
        <v>9275</v>
      </c>
      <c r="D17" s="11">
        <f t="shared" si="8"/>
        <v>2060</v>
      </c>
      <c r="E17" s="84">
        <f t="shared" si="7"/>
        <v>0.22210242587601078</v>
      </c>
      <c r="F17" s="11">
        <f>SUM(F18:F20)</f>
        <v>10204</v>
      </c>
      <c r="G17" s="11">
        <f>SUM(G18:G20)</f>
        <v>793</v>
      </c>
      <c r="H17" s="84">
        <f t="shared" si="3"/>
        <v>7.7714621716973742E-2</v>
      </c>
      <c r="I17" s="85"/>
      <c r="J17" s="84">
        <f>H17-E17</f>
        <v>-0.14438780415903704</v>
      </c>
    </row>
    <row r="18" spans="1:11" s="22" customFormat="1" ht="30" customHeight="1" x14ac:dyDescent="0.25">
      <c r="A18" s="21">
        <v>1</v>
      </c>
      <c r="B18" s="12" t="s">
        <v>12</v>
      </c>
      <c r="C18" s="23">
        <v>203</v>
      </c>
      <c r="D18" s="23">
        <v>13</v>
      </c>
      <c r="E18" s="86">
        <f t="shared" si="7"/>
        <v>6.4039408866995079E-2</v>
      </c>
      <c r="F18" s="13">
        <v>127</v>
      </c>
      <c r="G18" s="13">
        <v>0</v>
      </c>
      <c r="H18" s="86">
        <f t="shared" si="3"/>
        <v>0</v>
      </c>
      <c r="I18" s="46"/>
      <c r="J18" s="86"/>
    </row>
    <row r="19" spans="1:11" s="116" customFormat="1" ht="30" customHeight="1" x14ac:dyDescent="0.25">
      <c r="A19" s="7">
        <v>2</v>
      </c>
      <c r="B19" s="16" t="s">
        <v>15</v>
      </c>
      <c r="C19" s="88">
        <v>3057</v>
      </c>
      <c r="D19" s="88">
        <v>940</v>
      </c>
      <c r="E19" s="90">
        <v>30.749100425253516</v>
      </c>
      <c r="F19" s="23">
        <v>3263</v>
      </c>
      <c r="G19" s="23">
        <v>235</v>
      </c>
      <c r="H19" s="86">
        <f t="shared" si="3"/>
        <v>7.2019613852283171E-2</v>
      </c>
      <c r="I19" s="46"/>
      <c r="J19" s="86"/>
    </row>
    <row r="20" spans="1:11" s="19" customFormat="1" ht="30" customHeight="1" x14ac:dyDescent="0.25">
      <c r="A20" s="21">
        <v>3</v>
      </c>
      <c r="B20" s="16" t="s">
        <v>19</v>
      </c>
      <c r="C20" s="23">
        <v>6015</v>
      </c>
      <c r="D20" s="23">
        <v>1107</v>
      </c>
      <c r="E20" s="86">
        <f t="shared" ref="E20:E22" si="9">D20/C20</f>
        <v>0.18403990024937655</v>
      </c>
      <c r="F20" s="24">
        <v>6814</v>
      </c>
      <c r="G20" s="24">
        <v>558</v>
      </c>
      <c r="H20" s="86">
        <f t="shared" si="3"/>
        <v>8.1890226005283243E-2</v>
      </c>
      <c r="I20" s="46"/>
      <c r="J20" s="86"/>
    </row>
    <row r="21" spans="1:11" s="73" customFormat="1" ht="30" customHeight="1" x14ac:dyDescent="0.25">
      <c r="A21" s="37">
        <v>5</v>
      </c>
      <c r="B21" s="6" t="s">
        <v>20</v>
      </c>
      <c r="C21" s="11">
        <f t="shared" ref="C21:D21" si="10">SUM(C22:C24)</f>
        <v>15445</v>
      </c>
      <c r="D21" s="11">
        <f t="shared" si="10"/>
        <v>3546</v>
      </c>
      <c r="E21" s="84">
        <f t="shared" si="9"/>
        <v>0.2295888637099385</v>
      </c>
      <c r="F21" s="11">
        <f>SUM(F22:F24)</f>
        <v>15643</v>
      </c>
      <c r="G21" s="11">
        <f>SUM(G22:G24)</f>
        <v>1242</v>
      </c>
      <c r="H21" s="84">
        <f t="shared" si="3"/>
        <v>7.9396535191459436E-2</v>
      </c>
      <c r="I21" s="85"/>
      <c r="J21" s="84">
        <f>H21-E21</f>
        <v>-0.15019232851847908</v>
      </c>
    </row>
    <row r="22" spans="1:11" s="22" customFormat="1" ht="30" customHeight="1" x14ac:dyDescent="0.25">
      <c r="A22" s="21">
        <v>1</v>
      </c>
      <c r="B22" s="12" t="s">
        <v>12</v>
      </c>
      <c r="C22" s="23">
        <v>9226</v>
      </c>
      <c r="D22" s="23">
        <v>2264</v>
      </c>
      <c r="E22" s="86">
        <f t="shared" si="9"/>
        <v>0.24539345328419684</v>
      </c>
      <c r="F22" s="13">
        <v>10474</v>
      </c>
      <c r="G22" s="13">
        <v>504</v>
      </c>
      <c r="H22" s="86">
        <f t="shared" si="3"/>
        <v>4.811915218636624E-2</v>
      </c>
      <c r="I22" s="46"/>
      <c r="J22" s="86"/>
    </row>
    <row r="23" spans="1:11" s="116" customFormat="1" ht="30" customHeight="1" x14ac:dyDescent="0.25">
      <c r="A23" s="7">
        <v>2</v>
      </c>
      <c r="B23" s="16" t="s">
        <v>15</v>
      </c>
      <c r="C23" s="88">
        <v>3211</v>
      </c>
      <c r="D23" s="88">
        <v>725</v>
      </c>
      <c r="E23" s="90">
        <v>22.578635938959827</v>
      </c>
      <c r="F23" s="17">
        <v>3167</v>
      </c>
      <c r="G23" s="17">
        <v>637</v>
      </c>
      <c r="H23" s="86">
        <f t="shared" si="3"/>
        <v>0.2011367224502684</v>
      </c>
      <c r="I23" s="46"/>
      <c r="J23" s="86"/>
    </row>
    <row r="24" spans="1:11" s="19" customFormat="1" ht="30" customHeight="1" x14ac:dyDescent="0.25">
      <c r="A24" s="21">
        <v>3</v>
      </c>
      <c r="B24" s="16" t="s">
        <v>16</v>
      </c>
      <c r="C24" s="88">
        <v>3008</v>
      </c>
      <c r="D24" s="88">
        <v>557</v>
      </c>
      <c r="E24" s="86">
        <f t="shared" ref="E24:E26" si="11">D24/C24</f>
        <v>0.18517287234042554</v>
      </c>
      <c r="F24" s="18">
        <v>2002</v>
      </c>
      <c r="G24" s="18">
        <v>101</v>
      </c>
      <c r="H24" s="86">
        <f t="shared" si="3"/>
        <v>5.0449550449550448E-2</v>
      </c>
      <c r="I24" s="46"/>
      <c r="J24" s="86"/>
    </row>
    <row r="25" spans="1:11" s="73" customFormat="1" ht="30" customHeight="1" x14ac:dyDescent="0.25">
      <c r="A25" s="37">
        <v>6</v>
      </c>
      <c r="B25" s="56" t="s">
        <v>21</v>
      </c>
      <c r="C25" s="11">
        <f t="shared" ref="C25:D25" si="12">SUM(C26:C27)</f>
        <v>17518</v>
      </c>
      <c r="D25" s="11">
        <f t="shared" si="12"/>
        <v>3567</v>
      </c>
      <c r="E25" s="84">
        <f t="shared" si="11"/>
        <v>0.20361913460440689</v>
      </c>
      <c r="F25" s="11">
        <f>SUM(F26:F27)</f>
        <v>20809</v>
      </c>
      <c r="G25" s="11">
        <f>SUM(G26:G27)</f>
        <v>3251</v>
      </c>
      <c r="H25" s="84">
        <f t="shared" si="3"/>
        <v>0.15623047719736652</v>
      </c>
      <c r="I25" s="89"/>
      <c r="J25" s="84">
        <f>H25-E25</f>
        <v>-4.7388657407040374E-2</v>
      </c>
    </row>
    <row r="26" spans="1:11" s="19" customFormat="1" ht="30" customHeight="1" x14ac:dyDescent="0.25">
      <c r="A26" s="21">
        <v>1</v>
      </c>
      <c r="B26" s="16" t="s">
        <v>19</v>
      </c>
      <c r="C26" s="23">
        <v>16159</v>
      </c>
      <c r="D26" s="23">
        <v>3020</v>
      </c>
      <c r="E26" s="86">
        <f t="shared" si="11"/>
        <v>0.18689275326443469</v>
      </c>
      <c r="F26" s="24">
        <v>19857</v>
      </c>
      <c r="G26" s="24">
        <v>3233</v>
      </c>
      <c r="H26" s="86">
        <f t="shared" si="3"/>
        <v>0.16281412096489903</v>
      </c>
      <c r="I26" s="46"/>
      <c r="J26" s="86"/>
    </row>
    <row r="27" spans="1:11" s="116" customFormat="1" ht="30" customHeight="1" x14ac:dyDescent="0.25">
      <c r="A27" s="7">
        <v>2</v>
      </c>
      <c r="B27" s="16" t="s">
        <v>15</v>
      </c>
      <c r="C27" s="88">
        <v>1359</v>
      </c>
      <c r="D27" s="88">
        <v>547</v>
      </c>
      <c r="E27" s="90">
        <v>40.25018395879323</v>
      </c>
      <c r="F27" s="23">
        <v>952</v>
      </c>
      <c r="G27" s="23">
        <v>18</v>
      </c>
      <c r="H27" s="86">
        <f t="shared" si="3"/>
        <v>1.8907563025210083E-2</v>
      </c>
      <c r="I27" s="46"/>
      <c r="J27" s="86"/>
    </row>
    <row r="28" spans="1:11" s="73" customFormat="1" ht="30" customHeight="1" x14ac:dyDescent="0.25">
      <c r="A28" s="37">
        <v>7</v>
      </c>
      <c r="B28" s="91" t="s">
        <v>22</v>
      </c>
      <c r="C28" s="11">
        <f t="shared" ref="C28:D28" si="13">SUM(C29:C30)</f>
        <v>29773</v>
      </c>
      <c r="D28" s="11">
        <f t="shared" si="13"/>
        <v>5702</v>
      </c>
      <c r="E28" s="84">
        <f t="shared" ref="E28:E29" si="14">D28/C28</f>
        <v>0.19151580290867565</v>
      </c>
      <c r="F28" s="11">
        <f>SUM(F29:F30)</f>
        <v>24138</v>
      </c>
      <c r="G28" s="11">
        <f>SUM(G29:G30)</f>
        <v>1128</v>
      </c>
      <c r="H28" s="84">
        <f t="shared" si="3"/>
        <v>4.6731295053442708E-2</v>
      </c>
      <c r="I28" s="85"/>
      <c r="J28" s="84">
        <f>H28-E28</f>
        <v>-0.14478450785523295</v>
      </c>
      <c r="K28" s="75"/>
    </row>
    <row r="29" spans="1:11" s="19" customFormat="1" ht="30" customHeight="1" x14ac:dyDescent="0.25">
      <c r="A29" s="21">
        <v>1</v>
      </c>
      <c r="B29" s="16" t="s">
        <v>23</v>
      </c>
      <c r="C29" s="92">
        <v>5759</v>
      </c>
      <c r="D29" s="92">
        <v>740</v>
      </c>
      <c r="E29" s="86">
        <f t="shared" si="14"/>
        <v>0.12849453030039937</v>
      </c>
      <c r="F29" s="18">
        <v>4660</v>
      </c>
      <c r="G29" s="18">
        <v>423</v>
      </c>
      <c r="H29" s="86">
        <f t="shared" si="3"/>
        <v>9.0772532188841196E-2</v>
      </c>
      <c r="I29" s="46"/>
      <c r="J29" s="86"/>
    </row>
    <row r="30" spans="1:11" s="116" customFormat="1" ht="30" customHeight="1" x14ac:dyDescent="0.25">
      <c r="A30" s="7">
        <v>2</v>
      </c>
      <c r="B30" s="25" t="s">
        <v>24</v>
      </c>
      <c r="C30" s="36">
        <v>24014</v>
      </c>
      <c r="D30" s="36">
        <v>4962</v>
      </c>
      <c r="E30" s="86">
        <f>D30/C30</f>
        <v>0.20662946614474889</v>
      </c>
      <c r="F30" s="13">
        <v>19478</v>
      </c>
      <c r="G30" s="13">
        <v>705</v>
      </c>
      <c r="H30" s="86">
        <f t="shared" si="3"/>
        <v>3.6194681178765786E-2</v>
      </c>
      <c r="I30" s="46"/>
      <c r="J30" s="86"/>
    </row>
    <row r="31" spans="1:11" s="73" customFormat="1" ht="30" customHeight="1" x14ac:dyDescent="0.25">
      <c r="A31" s="37">
        <v>8</v>
      </c>
      <c r="B31" s="56" t="s">
        <v>25</v>
      </c>
      <c r="C31" s="11">
        <f t="shared" ref="C31:D31" si="15">SUM(C32)</f>
        <v>10455.386433976035</v>
      </c>
      <c r="D31" s="11">
        <f t="shared" si="15"/>
        <v>1244.3142418686389</v>
      </c>
      <c r="E31" s="84">
        <f t="shared" ref="E31" si="16">D31/C31</f>
        <v>0.11901178877760943</v>
      </c>
      <c r="F31" s="11">
        <f t="shared" ref="F31:G31" si="17">SUM(F32)</f>
        <v>9953</v>
      </c>
      <c r="G31" s="11">
        <f t="shared" si="17"/>
        <v>597</v>
      </c>
      <c r="H31" s="84">
        <f t="shared" si="3"/>
        <v>5.9981915000502359E-2</v>
      </c>
      <c r="I31" s="85"/>
      <c r="J31" s="84">
        <f>H31-E31</f>
        <v>-5.902987377710707E-2</v>
      </c>
    </row>
    <row r="32" spans="1:11" s="19" customFormat="1" ht="30" customHeight="1" x14ac:dyDescent="0.25">
      <c r="A32" s="21">
        <v>1</v>
      </c>
      <c r="B32" s="16" t="s">
        <v>26</v>
      </c>
      <c r="C32" s="36">
        <v>10455.386433976035</v>
      </c>
      <c r="D32" s="36">
        <v>1244.3142418686389</v>
      </c>
      <c r="E32" s="86">
        <f>D32/C32</f>
        <v>0.11901178877760943</v>
      </c>
      <c r="F32" s="24">
        <v>9953</v>
      </c>
      <c r="G32" s="24">
        <v>597</v>
      </c>
      <c r="H32" s="86">
        <f t="shared" si="3"/>
        <v>5.9981915000502359E-2</v>
      </c>
      <c r="I32" s="46"/>
      <c r="J32" s="86"/>
    </row>
    <row r="33" spans="1:11" s="73" customFormat="1" ht="30" customHeight="1" x14ac:dyDescent="0.25">
      <c r="A33" s="37">
        <v>9</v>
      </c>
      <c r="B33" s="56" t="s">
        <v>27</v>
      </c>
      <c r="C33" s="11">
        <f t="shared" ref="C33:D33" si="18">SUM(C34:C35)</f>
        <v>35694</v>
      </c>
      <c r="D33" s="11">
        <f t="shared" si="18"/>
        <v>5061</v>
      </c>
      <c r="E33" s="84">
        <f t="shared" ref="E33" si="19">D33/C33</f>
        <v>0.14178853588838461</v>
      </c>
      <c r="F33" s="11">
        <f>SUM(F34:F35)</f>
        <v>48147</v>
      </c>
      <c r="G33" s="11">
        <f>SUM(G34:G35)</f>
        <v>3803</v>
      </c>
      <c r="H33" s="84">
        <f t="shared" si="3"/>
        <v>7.8987268157932999E-2</v>
      </c>
      <c r="I33" s="85"/>
      <c r="J33" s="84">
        <f>H33-E33</f>
        <v>-6.280126773045161E-2</v>
      </c>
    </row>
    <row r="34" spans="1:11" s="19" customFormat="1" ht="30" customHeight="1" x14ac:dyDescent="0.25">
      <c r="A34" s="21">
        <v>1</v>
      </c>
      <c r="B34" s="16" t="s">
        <v>28</v>
      </c>
      <c r="C34" s="23">
        <v>7944</v>
      </c>
      <c r="D34" s="23">
        <v>1738</v>
      </c>
      <c r="E34" s="86">
        <f>D34/C34</f>
        <v>0.21878147029204431</v>
      </c>
      <c r="F34" s="24">
        <v>7759</v>
      </c>
      <c r="G34" s="24">
        <v>374</v>
      </c>
      <c r="H34" s="86">
        <f t="shared" si="3"/>
        <v>4.8202087897924989E-2</v>
      </c>
      <c r="I34" s="46"/>
      <c r="J34" s="86"/>
    </row>
    <row r="35" spans="1:11" s="19" customFormat="1" ht="30" customHeight="1" x14ac:dyDescent="0.25">
      <c r="A35" s="21">
        <v>2</v>
      </c>
      <c r="B35" s="16" t="s">
        <v>23</v>
      </c>
      <c r="C35" s="92">
        <v>27750</v>
      </c>
      <c r="D35" s="92">
        <v>3323</v>
      </c>
      <c r="E35" s="86">
        <f t="shared" ref="E35:E36" si="20">D35/C35</f>
        <v>0.11974774774774775</v>
      </c>
      <c r="F35" s="18">
        <v>40388</v>
      </c>
      <c r="G35" s="18">
        <v>3429</v>
      </c>
      <c r="H35" s="86">
        <f t="shared" si="3"/>
        <v>8.4901455877983562E-2</v>
      </c>
      <c r="I35" s="46"/>
      <c r="J35" s="86"/>
    </row>
    <row r="36" spans="1:11" s="73" customFormat="1" ht="30" customHeight="1" x14ac:dyDescent="0.25">
      <c r="A36" s="37">
        <v>10</v>
      </c>
      <c r="B36" s="6" t="s">
        <v>29</v>
      </c>
      <c r="C36" s="11">
        <f t="shared" ref="C36:D36" si="21">SUM(C37:C42)</f>
        <v>51242</v>
      </c>
      <c r="D36" s="11">
        <f t="shared" si="21"/>
        <v>9380</v>
      </c>
      <c r="E36" s="84">
        <f t="shared" si="20"/>
        <v>0.18305296436516919</v>
      </c>
      <c r="F36" s="11">
        <f>SUM(F37:F42)</f>
        <v>55746</v>
      </c>
      <c r="G36" s="11">
        <f>SUM(G37:G42)</f>
        <v>7260</v>
      </c>
      <c r="H36" s="84">
        <f t="shared" si="3"/>
        <v>0.13023355935851899</v>
      </c>
      <c r="I36" s="89"/>
      <c r="J36" s="84">
        <f>H36-E36</f>
        <v>-5.2819405006650194E-2</v>
      </c>
    </row>
    <row r="37" spans="1:11" s="22" customFormat="1" ht="30" customHeight="1" x14ac:dyDescent="0.25">
      <c r="A37" s="21">
        <v>1</v>
      </c>
      <c r="B37" s="12" t="s">
        <v>12</v>
      </c>
      <c r="C37" s="23">
        <v>1916</v>
      </c>
      <c r="D37" s="23">
        <v>303</v>
      </c>
      <c r="E37" s="86">
        <f>D37/C37</f>
        <v>0.15814196242171191</v>
      </c>
      <c r="F37" s="13">
        <v>1453</v>
      </c>
      <c r="G37" s="13">
        <v>153</v>
      </c>
      <c r="H37" s="86">
        <f>G37/F37</f>
        <v>0.10529938059187888</v>
      </c>
      <c r="I37" s="46"/>
      <c r="J37" s="86"/>
    </row>
    <row r="38" spans="1:11" s="116" customFormat="1" ht="30" customHeight="1" x14ac:dyDescent="0.25">
      <c r="A38" s="7">
        <v>2</v>
      </c>
      <c r="B38" s="12" t="s">
        <v>30</v>
      </c>
      <c r="C38" s="23">
        <v>26811</v>
      </c>
      <c r="D38" s="23">
        <v>4689</v>
      </c>
      <c r="E38" s="86">
        <f t="shared" ref="E38" si="22">D38/C38</f>
        <v>0.17489090298757973</v>
      </c>
      <c r="F38" s="13">
        <v>29877</v>
      </c>
      <c r="G38" s="13">
        <v>4321</v>
      </c>
      <c r="H38" s="86">
        <f>G38/F38</f>
        <v>0.14462630116812264</v>
      </c>
      <c r="I38" s="46"/>
      <c r="J38" s="86"/>
    </row>
    <row r="39" spans="1:11" s="19" customFormat="1" ht="30" customHeight="1" x14ac:dyDescent="0.25">
      <c r="A39" s="21">
        <v>3</v>
      </c>
      <c r="B39" s="12" t="s">
        <v>31</v>
      </c>
      <c r="C39" s="13">
        <v>953</v>
      </c>
      <c r="D39" s="13">
        <v>151</v>
      </c>
      <c r="E39" s="86">
        <f>D39/C39</f>
        <v>0.1584470094438615</v>
      </c>
      <c r="F39" s="13">
        <v>1324</v>
      </c>
      <c r="G39" s="13">
        <v>46</v>
      </c>
      <c r="H39" s="86">
        <f>G39/F39</f>
        <v>3.4743202416918431E-2</v>
      </c>
      <c r="I39" s="46"/>
      <c r="J39" s="86"/>
    </row>
    <row r="40" spans="1:11" s="19" customFormat="1" ht="30" customHeight="1" x14ac:dyDescent="0.25">
      <c r="A40" s="7">
        <v>4</v>
      </c>
      <c r="B40" s="16" t="s">
        <v>19</v>
      </c>
      <c r="C40" s="23">
        <v>8941</v>
      </c>
      <c r="D40" s="23">
        <v>1695</v>
      </c>
      <c r="E40" s="86">
        <f t="shared" ref="E40" si="23">D40/C40</f>
        <v>0.18957611005480371</v>
      </c>
      <c r="F40" s="24">
        <v>9598</v>
      </c>
      <c r="G40" s="24">
        <v>1601</v>
      </c>
      <c r="H40" s="86">
        <f>G40/F40</f>
        <v>0.16680558449677016</v>
      </c>
      <c r="I40" s="46"/>
      <c r="J40" s="86"/>
    </row>
    <row r="41" spans="1:11" s="116" customFormat="1" ht="30" customHeight="1" x14ac:dyDescent="0.25">
      <c r="A41" s="21">
        <v>5</v>
      </c>
      <c r="B41" s="16" t="s">
        <v>15</v>
      </c>
      <c r="C41" s="88">
        <v>12019</v>
      </c>
      <c r="D41" s="88">
        <v>2281</v>
      </c>
      <c r="E41" s="90">
        <v>18.978284383060153</v>
      </c>
      <c r="F41" s="23">
        <v>12760</v>
      </c>
      <c r="G41" s="23">
        <v>1004</v>
      </c>
      <c r="H41" s="86">
        <f t="shared" ref="H41:H58" si="24">G41/F41</f>
        <v>7.8683385579937301E-2</v>
      </c>
      <c r="I41" s="46"/>
      <c r="J41" s="86"/>
    </row>
    <row r="42" spans="1:11" s="117" customFormat="1" ht="30" customHeight="1" x14ac:dyDescent="0.25">
      <c r="A42" s="7">
        <v>6</v>
      </c>
      <c r="B42" s="16" t="s">
        <v>32</v>
      </c>
      <c r="C42" s="26">
        <v>602</v>
      </c>
      <c r="D42" s="26">
        <v>261</v>
      </c>
      <c r="E42" s="86">
        <f>D42/C42</f>
        <v>0.43355481727574752</v>
      </c>
      <c r="F42" s="26">
        <v>734</v>
      </c>
      <c r="G42" s="26">
        <v>135</v>
      </c>
      <c r="H42" s="86">
        <f t="shared" si="24"/>
        <v>0.18392370572207084</v>
      </c>
      <c r="I42" s="93"/>
      <c r="J42" s="86"/>
    </row>
    <row r="43" spans="1:11" s="73" customFormat="1" ht="30" customHeight="1" x14ac:dyDescent="0.3">
      <c r="A43" s="37">
        <v>11</v>
      </c>
      <c r="B43" s="6" t="s">
        <v>33</v>
      </c>
      <c r="C43" s="11">
        <f t="shared" ref="C43:D43" si="25">SUM(C44:C46)</f>
        <v>58158</v>
      </c>
      <c r="D43" s="11">
        <f t="shared" si="25"/>
        <v>11308</v>
      </c>
      <c r="E43" s="84">
        <f t="shared" ref="E43" si="26">D43/C43</f>
        <v>0.19443584717493723</v>
      </c>
      <c r="F43" s="11">
        <f>SUM(F44:F46)</f>
        <v>66343</v>
      </c>
      <c r="G43" s="11">
        <f>SUM(G44:G46)</f>
        <v>6442</v>
      </c>
      <c r="H43" s="84">
        <f t="shared" si="24"/>
        <v>9.7101427430173498E-2</v>
      </c>
      <c r="I43" s="85"/>
      <c r="J43" s="84">
        <f>H43-E43</f>
        <v>-9.7334419744763728E-2</v>
      </c>
      <c r="K43" s="118"/>
    </row>
    <row r="44" spans="1:11" s="19" customFormat="1" ht="30" customHeight="1" x14ac:dyDescent="0.25">
      <c r="A44" s="7">
        <v>1</v>
      </c>
      <c r="B44" s="12" t="s">
        <v>34</v>
      </c>
      <c r="C44" s="23">
        <v>13382</v>
      </c>
      <c r="D44" s="23">
        <v>1514</v>
      </c>
      <c r="E44" s="86">
        <f>D44/C44</f>
        <v>0.11313704976834554</v>
      </c>
      <c r="F44" s="24">
        <v>17783</v>
      </c>
      <c r="G44" s="24">
        <v>1328</v>
      </c>
      <c r="H44" s="86">
        <f t="shared" si="24"/>
        <v>7.4678063318900076E-2</v>
      </c>
      <c r="I44" s="46"/>
      <c r="J44" s="86"/>
    </row>
    <row r="45" spans="1:11" s="19" customFormat="1" ht="30" customHeight="1" x14ac:dyDescent="0.25">
      <c r="A45" s="21">
        <v>2</v>
      </c>
      <c r="B45" s="16" t="s">
        <v>28</v>
      </c>
      <c r="C45" s="23">
        <v>835</v>
      </c>
      <c r="D45" s="23">
        <v>90</v>
      </c>
      <c r="E45" s="86">
        <f>D45/C45</f>
        <v>0.10778443113772455</v>
      </c>
      <c r="F45" s="24">
        <v>356</v>
      </c>
      <c r="G45" s="24">
        <v>45</v>
      </c>
      <c r="H45" s="86">
        <f t="shared" si="24"/>
        <v>0.12640449438202248</v>
      </c>
      <c r="I45" s="46"/>
      <c r="J45" s="86"/>
    </row>
    <row r="46" spans="1:11" s="19" customFormat="1" ht="30" customHeight="1" x14ac:dyDescent="0.25">
      <c r="A46" s="7">
        <v>3</v>
      </c>
      <c r="B46" s="16" t="s">
        <v>26</v>
      </c>
      <c r="C46" s="92">
        <v>43941</v>
      </c>
      <c r="D46" s="92">
        <v>9704</v>
      </c>
      <c r="E46" s="86">
        <f>D46/C46</f>
        <v>0.22084158303179263</v>
      </c>
      <c r="F46" s="24">
        <v>48204</v>
      </c>
      <c r="G46" s="24">
        <v>5069</v>
      </c>
      <c r="H46" s="86">
        <f t="shared" si="24"/>
        <v>0.10515724836113186</v>
      </c>
      <c r="I46" s="46"/>
      <c r="J46" s="86"/>
    </row>
    <row r="47" spans="1:11" s="73" customFormat="1" ht="30" customHeight="1" x14ac:dyDescent="0.25">
      <c r="A47" s="37">
        <v>12</v>
      </c>
      <c r="B47" s="6" t="s">
        <v>35</v>
      </c>
      <c r="C47" s="11">
        <f t="shared" ref="C47:D47" si="27">SUM(C48:C51)</f>
        <v>52886</v>
      </c>
      <c r="D47" s="11">
        <f t="shared" si="27"/>
        <v>9063</v>
      </c>
      <c r="E47" s="84">
        <f t="shared" ref="E47:E58" si="28">D47/C47</f>
        <v>0.17136860416745453</v>
      </c>
      <c r="F47" s="11">
        <f>SUM(F48:F51)</f>
        <v>71954</v>
      </c>
      <c r="G47" s="11">
        <f>SUM(G48:G51)</f>
        <v>3680</v>
      </c>
      <c r="H47" s="84">
        <f t="shared" si="24"/>
        <v>5.1143786307918951E-2</v>
      </c>
      <c r="I47" s="85"/>
      <c r="J47" s="84">
        <f>H47-E47</f>
        <v>-0.12022481785953558</v>
      </c>
    </row>
    <row r="48" spans="1:11" s="27" customFormat="1" ht="30" customHeight="1" x14ac:dyDescent="0.25">
      <c r="A48" s="21">
        <v>1</v>
      </c>
      <c r="B48" s="16" t="s">
        <v>36</v>
      </c>
      <c r="C48" s="24">
        <v>21040</v>
      </c>
      <c r="D48" s="24">
        <v>2959</v>
      </c>
      <c r="E48" s="86">
        <f t="shared" si="28"/>
        <v>0.14063688212927758</v>
      </c>
      <c r="F48" s="24">
        <v>26174</v>
      </c>
      <c r="G48" s="24">
        <v>2031</v>
      </c>
      <c r="H48" s="86">
        <f t="shared" si="24"/>
        <v>7.7596087720638807E-2</v>
      </c>
      <c r="I48" s="46"/>
      <c r="J48" s="86"/>
    </row>
    <row r="49" spans="1:10" s="19" customFormat="1" ht="30" customHeight="1" x14ac:dyDescent="0.25">
      <c r="A49" s="21">
        <v>2</v>
      </c>
      <c r="B49" s="16" t="s">
        <v>23</v>
      </c>
      <c r="C49" s="92">
        <v>3398</v>
      </c>
      <c r="D49" s="92">
        <v>567</v>
      </c>
      <c r="E49" s="86">
        <f t="shared" si="28"/>
        <v>0.1668628605061801</v>
      </c>
      <c r="F49" s="18">
        <v>1404</v>
      </c>
      <c r="G49" s="18">
        <v>79</v>
      </c>
      <c r="H49" s="86">
        <f t="shared" si="24"/>
        <v>5.6267806267806267E-2</v>
      </c>
      <c r="I49" s="46"/>
      <c r="J49" s="86"/>
    </row>
    <row r="50" spans="1:10" s="31" customFormat="1" ht="30" customHeight="1" x14ac:dyDescent="0.25">
      <c r="A50" s="21">
        <v>3</v>
      </c>
      <c r="B50" s="16" t="s">
        <v>37</v>
      </c>
      <c r="C50" s="88">
        <v>27076</v>
      </c>
      <c r="D50" s="88">
        <v>5129</v>
      </c>
      <c r="E50" s="119">
        <f t="shared" si="28"/>
        <v>0.18942975328704387</v>
      </c>
      <c r="F50" s="28">
        <v>40573</v>
      </c>
      <c r="G50" s="28">
        <v>1192</v>
      </c>
      <c r="H50" s="86">
        <f t="shared" si="24"/>
        <v>2.9379143765558377E-2</v>
      </c>
      <c r="I50" s="51"/>
      <c r="J50" s="86"/>
    </row>
    <row r="51" spans="1:10" s="19" customFormat="1" ht="30" customHeight="1" x14ac:dyDescent="0.25">
      <c r="A51" s="21">
        <v>4</v>
      </c>
      <c r="B51" s="16" t="s">
        <v>38</v>
      </c>
      <c r="C51" s="23">
        <v>1372</v>
      </c>
      <c r="D51" s="23">
        <v>408</v>
      </c>
      <c r="E51" s="86">
        <f t="shared" si="28"/>
        <v>0.29737609329446063</v>
      </c>
      <c r="F51" s="18">
        <v>3803</v>
      </c>
      <c r="G51" s="18">
        <v>378</v>
      </c>
      <c r="H51" s="86">
        <f t="shared" si="24"/>
        <v>9.9395214304496451E-2</v>
      </c>
      <c r="I51" s="46"/>
      <c r="J51" s="86"/>
    </row>
    <row r="52" spans="1:10" s="73" customFormat="1" ht="30" customHeight="1" x14ac:dyDescent="0.25">
      <c r="A52" s="37">
        <v>13</v>
      </c>
      <c r="B52" s="6" t="s">
        <v>39</v>
      </c>
      <c r="C52" s="11">
        <f t="shared" ref="C52:D52" si="29">SUM(C53:C54)</f>
        <v>63801</v>
      </c>
      <c r="D52" s="11">
        <f t="shared" si="29"/>
        <v>16399</v>
      </c>
      <c r="E52" s="84">
        <f t="shared" si="28"/>
        <v>0.25703358881522231</v>
      </c>
      <c r="F52" s="11">
        <f>SUM(F53:F54)</f>
        <v>66277</v>
      </c>
      <c r="G52" s="11">
        <f>SUM(G53:G54)</f>
        <v>8001</v>
      </c>
      <c r="H52" s="84">
        <f t="shared" si="24"/>
        <v>0.12072061197700559</v>
      </c>
      <c r="I52" s="89"/>
      <c r="J52" s="84">
        <f>H52-E52</f>
        <v>-0.13631297683821672</v>
      </c>
    </row>
    <row r="53" spans="1:10" s="19" customFormat="1" ht="47.25" customHeight="1" x14ac:dyDescent="0.25">
      <c r="A53" s="21">
        <v>1</v>
      </c>
      <c r="B53" s="29" t="s">
        <v>40</v>
      </c>
      <c r="C53" s="13">
        <v>37166</v>
      </c>
      <c r="D53" s="13">
        <v>11954</v>
      </c>
      <c r="E53" s="86">
        <f t="shared" si="28"/>
        <v>0.32163805628800518</v>
      </c>
      <c r="F53" s="13">
        <v>36872</v>
      </c>
      <c r="G53" s="13">
        <v>4848</v>
      </c>
      <c r="H53" s="86">
        <f t="shared" si="24"/>
        <v>0.13148188327185942</v>
      </c>
      <c r="I53" s="46"/>
      <c r="J53" s="86"/>
    </row>
    <row r="54" spans="1:10" s="22" customFormat="1" ht="30" customHeight="1" x14ac:dyDescent="0.25">
      <c r="A54" s="7">
        <v>2</v>
      </c>
      <c r="B54" s="12" t="s">
        <v>41</v>
      </c>
      <c r="C54" s="23">
        <v>26635</v>
      </c>
      <c r="D54" s="23">
        <v>4445</v>
      </c>
      <c r="E54" s="86">
        <f t="shared" si="28"/>
        <v>0.16688567674113008</v>
      </c>
      <c r="F54" s="23">
        <v>29405</v>
      </c>
      <c r="G54" s="23">
        <v>3153</v>
      </c>
      <c r="H54" s="86">
        <f t="shared" si="24"/>
        <v>0.10722666213229043</v>
      </c>
      <c r="I54" s="46"/>
      <c r="J54" s="86"/>
    </row>
    <row r="55" spans="1:10" s="73" customFormat="1" ht="30" customHeight="1" x14ac:dyDescent="0.25">
      <c r="A55" s="37">
        <v>14</v>
      </c>
      <c r="B55" s="91" t="s">
        <v>42</v>
      </c>
      <c r="C55" s="11">
        <f t="shared" ref="C55:D55" si="30">SUM(C56:C59)</f>
        <v>113767</v>
      </c>
      <c r="D55" s="11">
        <f t="shared" si="30"/>
        <v>10781</v>
      </c>
      <c r="E55" s="84">
        <f t="shared" si="28"/>
        <v>9.4763859467156555E-2</v>
      </c>
      <c r="F55" s="11">
        <f>SUM(F56:F59)</f>
        <v>100679.67045000001</v>
      </c>
      <c r="G55" s="11">
        <f>SUM(G56:G59)</f>
        <v>9920.2414920200008</v>
      </c>
      <c r="H55" s="84">
        <f t="shared" si="24"/>
        <v>9.8532717158094363E-2</v>
      </c>
      <c r="I55" s="85"/>
      <c r="J55" s="84">
        <f>H55-E55</f>
        <v>3.7688576909378074E-3</v>
      </c>
    </row>
    <row r="56" spans="1:10" s="19" customFormat="1" ht="30" customHeight="1" x14ac:dyDescent="0.25">
      <c r="A56" s="21">
        <v>1</v>
      </c>
      <c r="B56" s="16" t="s">
        <v>23</v>
      </c>
      <c r="C56" s="92">
        <v>27540</v>
      </c>
      <c r="D56" s="92">
        <v>4032</v>
      </c>
      <c r="E56" s="86">
        <f t="shared" si="28"/>
        <v>0.14640522875816994</v>
      </c>
      <c r="F56" s="18">
        <v>24084</v>
      </c>
      <c r="G56" s="18">
        <v>2092</v>
      </c>
      <c r="H56" s="86">
        <f t="shared" si="24"/>
        <v>8.6862647400763993E-2</v>
      </c>
      <c r="I56" s="46"/>
      <c r="J56" s="86"/>
    </row>
    <row r="57" spans="1:10" s="68" customFormat="1" ht="30" customHeight="1" x14ac:dyDescent="0.25">
      <c r="A57" s="7">
        <v>2</v>
      </c>
      <c r="B57" s="12" t="s">
        <v>43</v>
      </c>
      <c r="C57" s="23">
        <v>67449</v>
      </c>
      <c r="D57" s="23">
        <v>4919</v>
      </c>
      <c r="E57" s="86">
        <f t="shared" si="28"/>
        <v>7.2929176118252309E-2</v>
      </c>
      <c r="F57" s="30">
        <v>54794</v>
      </c>
      <c r="G57" s="30">
        <v>5896</v>
      </c>
      <c r="H57" s="86">
        <f t="shared" si="24"/>
        <v>0.10760302222871117</v>
      </c>
      <c r="I57" s="51"/>
      <c r="J57" s="86"/>
    </row>
    <row r="58" spans="1:10" s="31" customFormat="1" ht="30" customHeight="1" x14ac:dyDescent="0.25">
      <c r="A58" s="21">
        <v>3</v>
      </c>
      <c r="B58" s="16" t="s">
        <v>44</v>
      </c>
      <c r="C58" s="18">
        <v>4957</v>
      </c>
      <c r="D58" s="18">
        <v>109</v>
      </c>
      <c r="E58" s="86">
        <f t="shared" si="28"/>
        <v>2.1989106314303005E-2</v>
      </c>
      <c r="F58" s="18">
        <v>5663.6704499999996</v>
      </c>
      <c r="G58" s="18">
        <v>310.24149202000001</v>
      </c>
      <c r="H58" s="86">
        <f t="shared" si="24"/>
        <v>5.4777461852498856E-2</v>
      </c>
      <c r="I58" s="51"/>
      <c r="J58" s="86"/>
    </row>
    <row r="59" spans="1:10" s="116" customFormat="1" ht="30" customHeight="1" x14ac:dyDescent="0.25">
      <c r="A59" s="7">
        <v>4</v>
      </c>
      <c r="B59" s="12" t="s">
        <v>24</v>
      </c>
      <c r="C59" s="94">
        <v>13821</v>
      </c>
      <c r="D59" s="94">
        <v>1721</v>
      </c>
      <c r="E59" s="86">
        <f>D59/C59</f>
        <v>0.1245206569712756</v>
      </c>
      <c r="F59" s="13">
        <v>16138</v>
      </c>
      <c r="G59" s="13">
        <v>1622</v>
      </c>
      <c r="H59" s="86">
        <f>G59/F59</f>
        <v>0.1005081174866774</v>
      </c>
      <c r="I59" s="46"/>
      <c r="J59" s="86"/>
    </row>
    <row r="60" spans="1:10" s="73" customFormat="1" ht="30" customHeight="1" x14ac:dyDescent="0.25">
      <c r="A60" s="37">
        <v>15</v>
      </c>
      <c r="B60" s="87" t="s">
        <v>45</v>
      </c>
      <c r="C60" s="11">
        <f t="shared" ref="C60:D60" si="31">SUM(C61:C76)</f>
        <v>784306</v>
      </c>
      <c r="D60" s="11">
        <f t="shared" si="31"/>
        <v>195920.03975132373</v>
      </c>
      <c r="E60" s="84">
        <f t="shared" ref="E60" si="32">D60/C60</f>
        <v>0.24980051121797325</v>
      </c>
      <c r="F60" s="11">
        <f>SUM(F61:F76)</f>
        <v>827507.53333000001</v>
      </c>
      <c r="G60" s="11">
        <f>SUM(G61:G76)</f>
        <v>144627.106402548</v>
      </c>
      <c r="H60" s="84">
        <f>G60/F60</f>
        <v>0.1747743683015783</v>
      </c>
      <c r="I60" s="89"/>
      <c r="J60" s="84">
        <f>H60-E60</f>
        <v>-7.502614291639495E-2</v>
      </c>
    </row>
    <row r="61" spans="1:10" s="74" customFormat="1" ht="30" customHeight="1" x14ac:dyDescent="0.25">
      <c r="A61" s="20">
        <v>1</v>
      </c>
      <c r="B61" s="15" t="s">
        <v>14</v>
      </c>
      <c r="C61" s="13">
        <v>177073</v>
      </c>
      <c r="D61" s="13">
        <v>50012</v>
      </c>
      <c r="E61" s="86">
        <f>D61/C61</f>
        <v>0.28243718692290748</v>
      </c>
      <c r="F61" s="13">
        <v>172940</v>
      </c>
      <c r="G61" s="13">
        <v>39420</v>
      </c>
      <c r="H61" s="86">
        <f>G61/F61</f>
        <v>0.22794032612466752</v>
      </c>
      <c r="I61" s="46"/>
      <c r="J61" s="86"/>
    </row>
    <row r="62" spans="1:10" s="27" customFormat="1" ht="30" customHeight="1" x14ac:dyDescent="0.25">
      <c r="A62" s="21">
        <v>2</v>
      </c>
      <c r="B62" s="16" t="s">
        <v>36</v>
      </c>
      <c r="C62" s="24">
        <v>14527</v>
      </c>
      <c r="D62" s="24">
        <v>3429</v>
      </c>
      <c r="E62" s="86">
        <f t="shared" ref="E62:E63" si="33">D62/C62</f>
        <v>0.23604322984786949</v>
      </c>
      <c r="F62" s="24">
        <v>21319</v>
      </c>
      <c r="G62" s="24">
        <v>2653</v>
      </c>
      <c r="H62" s="86">
        <f>G62/F62</f>
        <v>0.12444298513063465</v>
      </c>
      <c r="I62" s="46"/>
      <c r="J62" s="86"/>
    </row>
    <row r="63" spans="1:10" s="22" customFormat="1" ht="30" customHeight="1" x14ac:dyDescent="0.25">
      <c r="A63" s="20">
        <v>3</v>
      </c>
      <c r="B63" s="16" t="s">
        <v>12</v>
      </c>
      <c r="C63" s="23">
        <v>59953</v>
      </c>
      <c r="D63" s="23">
        <v>16398</v>
      </c>
      <c r="E63" s="86">
        <f t="shared" si="33"/>
        <v>0.27351425283138459</v>
      </c>
      <c r="F63" s="13">
        <v>65913</v>
      </c>
      <c r="G63" s="13">
        <v>6384</v>
      </c>
      <c r="H63" s="86">
        <f>G63/F63</f>
        <v>9.6854945154977015E-2</v>
      </c>
      <c r="I63" s="46"/>
      <c r="J63" s="86"/>
    </row>
    <row r="64" spans="1:10" s="19" customFormat="1" ht="30" customHeight="1" x14ac:dyDescent="0.25">
      <c r="A64" s="21">
        <v>4</v>
      </c>
      <c r="B64" s="12" t="s">
        <v>31</v>
      </c>
      <c r="C64" s="13">
        <v>61570</v>
      </c>
      <c r="D64" s="13">
        <v>12626</v>
      </c>
      <c r="E64" s="86">
        <f>D64/C64</f>
        <v>0.20506740295598505</v>
      </c>
      <c r="F64" s="13">
        <v>70501</v>
      </c>
      <c r="G64" s="13">
        <v>10272</v>
      </c>
      <c r="H64" s="86">
        <f t="shared" ref="H64:H81" si="34">G64/F64</f>
        <v>0.14570006099204266</v>
      </c>
      <c r="I64" s="46"/>
      <c r="J64" s="86"/>
    </row>
    <row r="65" spans="1:10" s="19" customFormat="1" ht="30" customHeight="1" x14ac:dyDescent="0.25">
      <c r="A65" s="20">
        <v>5</v>
      </c>
      <c r="B65" s="16" t="s">
        <v>19</v>
      </c>
      <c r="C65" s="23">
        <v>102810</v>
      </c>
      <c r="D65" s="23">
        <v>27632.039751323726</v>
      </c>
      <c r="E65" s="86">
        <f>D65/C65</f>
        <v>0.26876801625643154</v>
      </c>
      <c r="F65" s="24">
        <v>111960</v>
      </c>
      <c r="G65" s="24">
        <v>21167</v>
      </c>
      <c r="H65" s="86">
        <f t="shared" si="34"/>
        <v>0.1890585923544123</v>
      </c>
      <c r="I65" s="46"/>
      <c r="J65" s="86"/>
    </row>
    <row r="66" spans="1:10" s="116" customFormat="1" ht="30" customHeight="1" x14ac:dyDescent="0.25">
      <c r="A66" s="21">
        <v>6</v>
      </c>
      <c r="B66" s="12" t="s">
        <v>46</v>
      </c>
      <c r="C66" s="92">
        <v>6015</v>
      </c>
      <c r="D66" s="92">
        <v>625</v>
      </c>
      <c r="E66" s="86">
        <f t="shared" ref="E66" si="35">D66/C66</f>
        <v>0.10390689941812137</v>
      </c>
      <c r="F66" s="13">
        <v>8538</v>
      </c>
      <c r="G66" s="13">
        <v>391</v>
      </c>
      <c r="H66" s="86">
        <f t="shared" si="34"/>
        <v>4.579526821269618E-2</v>
      </c>
      <c r="I66" s="46"/>
      <c r="J66" s="86"/>
    </row>
    <row r="67" spans="1:10" s="117" customFormat="1" ht="30" customHeight="1" x14ac:dyDescent="0.25">
      <c r="A67" s="20">
        <v>7</v>
      </c>
      <c r="B67" s="32" t="s">
        <v>32</v>
      </c>
      <c r="C67" s="26">
        <v>13753</v>
      </c>
      <c r="D67" s="26">
        <v>1991</v>
      </c>
      <c r="E67" s="86">
        <f>D67/C67</f>
        <v>0.14476841416418237</v>
      </c>
      <c r="F67" s="26">
        <v>12940</v>
      </c>
      <c r="G67" s="26">
        <v>2864</v>
      </c>
      <c r="H67" s="86">
        <f t="shared" si="34"/>
        <v>0.2213292117465224</v>
      </c>
      <c r="I67" s="93"/>
      <c r="J67" s="86"/>
    </row>
    <row r="68" spans="1:10" s="19" customFormat="1" ht="30" customHeight="1" x14ac:dyDescent="0.25">
      <c r="A68" s="21">
        <v>8</v>
      </c>
      <c r="B68" s="16" t="s">
        <v>47</v>
      </c>
      <c r="C68" s="24">
        <v>571</v>
      </c>
      <c r="D68" s="24">
        <v>74</v>
      </c>
      <c r="E68" s="86">
        <f>D68/C68</f>
        <v>0.1295971978984238</v>
      </c>
      <c r="F68" s="24">
        <v>672</v>
      </c>
      <c r="G68" s="24">
        <v>15</v>
      </c>
      <c r="H68" s="86">
        <f t="shared" si="34"/>
        <v>2.2321428571428572E-2</v>
      </c>
      <c r="I68" s="46"/>
      <c r="J68" s="86"/>
    </row>
    <row r="69" spans="1:10" s="116" customFormat="1" ht="30" customHeight="1" x14ac:dyDescent="0.25">
      <c r="A69" s="20">
        <v>9</v>
      </c>
      <c r="B69" s="12" t="s">
        <v>15</v>
      </c>
      <c r="C69" s="88">
        <v>127266</v>
      </c>
      <c r="D69" s="88">
        <v>30878</v>
      </c>
      <c r="E69" s="90">
        <v>24.262568164317258</v>
      </c>
      <c r="F69" s="23">
        <v>143853.736</v>
      </c>
      <c r="G69" s="23">
        <v>18689</v>
      </c>
      <c r="H69" s="86">
        <f t="shared" si="34"/>
        <v>0.12991668148264152</v>
      </c>
      <c r="I69" s="46"/>
      <c r="J69" s="86"/>
    </row>
    <row r="70" spans="1:10" s="19" customFormat="1" ht="30" customHeight="1" x14ac:dyDescent="0.25">
      <c r="A70" s="21">
        <v>10</v>
      </c>
      <c r="B70" s="16" t="s">
        <v>16</v>
      </c>
      <c r="C70" s="88">
        <v>92426</v>
      </c>
      <c r="D70" s="88">
        <v>26995</v>
      </c>
      <c r="E70" s="86">
        <f t="shared" ref="E70:E80" si="36">D70/C70</f>
        <v>0.29207149503386493</v>
      </c>
      <c r="F70" s="18">
        <v>105409</v>
      </c>
      <c r="G70" s="18">
        <v>19924</v>
      </c>
      <c r="H70" s="86">
        <f t="shared" si="34"/>
        <v>0.18901611816827785</v>
      </c>
      <c r="I70" s="46"/>
      <c r="J70" s="86"/>
    </row>
    <row r="71" spans="1:10" s="19" customFormat="1" ht="30" customHeight="1" x14ac:dyDescent="0.25">
      <c r="A71" s="33">
        <v>11</v>
      </c>
      <c r="B71" s="16" t="s">
        <v>48</v>
      </c>
      <c r="C71" s="36">
        <v>27068</v>
      </c>
      <c r="D71" s="36">
        <v>10066</v>
      </c>
      <c r="E71" s="86">
        <f t="shared" si="36"/>
        <v>0.37187823259937935</v>
      </c>
      <c r="F71" s="18">
        <v>41713</v>
      </c>
      <c r="G71" s="18">
        <v>12923</v>
      </c>
      <c r="H71" s="86">
        <f t="shared" si="34"/>
        <v>0.30980749406659797</v>
      </c>
      <c r="I71" s="46"/>
      <c r="J71" s="86"/>
    </row>
    <row r="72" spans="1:10" s="19" customFormat="1" ht="30" customHeight="1" x14ac:dyDescent="0.25">
      <c r="A72" s="21">
        <v>12</v>
      </c>
      <c r="B72" s="16" t="s">
        <v>49</v>
      </c>
      <c r="C72" s="18">
        <v>14916</v>
      </c>
      <c r="D72" s="18">
        <v>3545</v>
      </c>
      <c r="E72" s="86">
        <f t="shared" si="36"/>
        <v>0.2376642531509788</v>
      </c>
      <c r="F72" s="18">
        <v>16421</v>
      </c>
      <c r="G72" s="18">
        <v>2978</v>
      </c>
      <c r="H72" s="86">
        <f t="shared" si="34"/>
        <v>0.18135314536264538</v>
      </c>
      <c r="I72" s="46"/>
      <c r="J72" s="86"/>
    </row>
    <row r="73" spans="1:10" s="19" customFormat="1" ht="30" customHeight="1" x14ac:dyDescent="0.25">
      <c r="A73" s="33">
        <v>13</v>
      </c>
      <c r="B73" s="16" t="s">
        <v>50</v>
      </c>
      <c r="C73" s="13">
        <v>44626</v>
      </c>
      <c r="D73" s="18">
        <v>1183</v>
      </c>
      <c r="E73" s="86">
        <f t="shared" si="36"/>
        <v>2.6509209877649799E-2</v>
      </c>
      <c r="F73" s="13">
        <v>13346</v>
      </c>
      <c r="G73" s="18">
        <v>769</v>
      </c>
      <c r="H73" s="86">
        <f t="shared" si="34"/>
        <v>5.7620260752285331E-2</v>
      </c>
      <c r="I73" s="46"/>
      <c r="J73" s="86"/>
    </row>
    <row r="74" spans="1:10" s="31" customFormat="1" ht="30" customHeight="1" x14ac:dyDescent="0.25">
      <c r="A74" s="21">
        <v>14</v>
      </c>
      <c r="B74" s="16" t="s">
        <v>51</v>
      </c>
      <c r="C74" s="18">
        <v>751</v>
      </c>
      <c r="D74" s="18">
        <v>223</v>
      </c>
      <c r="E74" s="86">
        <f t="shared" si="36"/>
        <v>0.2969374167776298</v>
      </c>
      <c r="F74" s="18">
        <v>276</v>
      </c>
      <c r="G74" s="18">
        <v>39</v>
      </c>
      <c r="H74" s="86">
        <f t="shared" si="34"/>
        <v>0.14130434782608695</v>
      </c>
      <c r="I74" s="51"/>
      <c r="J74" s="86"/>
    </row>
    <row r="75" spans="1:10" s="31" customFormat="1" ht="30" customHeight="1" x14ac:dyDescent="0.25">
      <c r="A75" s="33">
        <v>15</v>
      </c>
      <c r="B75" s="16" t="s">
        <v>52</v>
      </c>
      <c r="C75" s="18">
        <v>22419</v>
      </c>
      <c r="D75" s="18">
        <v>6702</v>
      </c>
      <c r="E75" s="86">
        <f t="shared" si="36"/>
        <v>0.29894286096614481</v>
      </c>
      <c r="F75" s="18">
        <v>20581.797330000001</v>
      </c>
      <c r="G75" s="18">
        <v>3331.106402548</v>
      </c>
      <c r="H75" s="86">
        <f t="shared" si="34"/>
        <v>0.16184720649700421</v>
      </c>
      <c r="I75" s="51"/>
      <c r="J75" s="86"/>
    </row>
    <row r="76" spans="1:10" s="116" customFormat="1" ht="30" customHeight="1" x14ac:dyDescent="0.25">
      <c r="A76" s="21">
        <v>16</v>
      </c>
      <c r="B76" s="12" t="s">
        <v>30</v>
      </c>
      <c r="C76" s="95">
        <v>18562</v>
      </c>
      <c r="D76" s="95">
        <v>3541</v>
      </c>
      <c r="E76" s="119">
        <f t="shared" si="36"/>
        <v>0.19076608124124556</v>
      </c>
      <c r="F76" s="34">
        <v>21124</v>
      </c>
      <c r="G76" s="34">
        <v>2808</v>
      </c>
      <c r="H76" s="86">
        <f t="shared" si="34"/>
        <v>0.13292936943760653</v>
      </c>
      <c r="I76" s="46"/>
      <c r="J76" s="86"/>
    </row>
    <row r="77" spans="1:10" s="73" customFormat="1" ht="30" customHeight="1" x14ac:dyDescent="0.25">
      <c r="A77" s="37">
        <v>16</v>
      </c>
      <c r="B77" s="56" t="s">
        <v>53</v>
      </c>
      <c r="C77" s="11">
        <f t="shared" ref="C77:D77" si="37">C78</f>
        <v>13448</v>
      </c>
      <c r="D77" s="11">
        <f t="shared" si="37"/>
        <v>3974</v>
      </c>
      <c r="E77" s="84">
        <f t="shared" si="36"/>
        <v>0.2955086258179655</v>
      </c>
      <c r="F77" s="11">
        <f t="shared" ref="F77:G77" si="38">F78</f>
        <v>13199</v>
      </c>
      <c r="G77" s="11">
        <f t="shared" si="38"/>
        <v>2063</v>
      </c>
      <c r="H77" s="84">
        <f t="shared" si="34"/>
        <v>0.156299719675733</v>
      </c>
      <c r="I77" s="89"/>
      <c r="J77" s="84">
        <f>H77-E77</f>
        <v>-0.1392089061422325</v>
      </c>
    </row>
    <row r="78" spans="1:10" s="19" customFormat="1" ht="30" customHeight="1" x14ac:dyDescent="0.25">
      <c r="A78" s="21">
        <v>1</v>
      </c>
      <c r="B78" s="16" t="s">
        <v>38</v>
      </c>
      <c r="C78" s="23">
        <v>13448</v>
      </c>
      <c r="D78" s="23">
        <v>3974</v>
      </c>
      <c r="E78" s="86">
        <f t="shared" si="36"/>
        <v>0.2955086258179655</v>
      </c>
      <c r="F78" s="18">
        <v>13199</v>
      </c>
      <c r="G78" s="18">
        <v>2063</v>
      </c>
      <c r="H78" s="86">
        <f t="shared" si="34"/>
        <v>0.156299719675733</v>
      </c>
      <c r="I78" s="46"/>
      <c r="J78" s="86"/>
    </row>
    <row r="79" spans="1:10" s="73" customFormat="1" ht="30" customHeight="1" x14ac:dyDescent="0.25">
      <c r="A79" s="37">
        <v>17</v>
      </c>
      <c r="B79" s="6" t="s">
        <v>54</v>
      </c>
      <c r="C79" s="11">
        <f t="shared" ref="C79:D79" si="39">SUM(C80:C83)</f>
        <v>117495</v>
      </c>
      <c r="D79" s="11">
        <f t="shared" si="39"/>
        <v>19994</v>
      </c>
      <c r="E79" s="84">
        <f t="shared" si="36"/>
        <v>0.17016894335929189</v>
      </c>
      <c r="F79" s="11">
        <f>SUM(F80:F83)</f>
        <v>128404.20226999999</v>
      </c>
      <c r="G79" s="11">
        <f>SUM(G80:G83)</f>
        <v>13152.144895212001</v>
      </c>
      <c r="H79" s="84">
        <f t="shared" si="34"/>
        <v>0.10242768276038604</v>
      </c>
      <c r="I79" s="85"/>
      <c r="J79" s="84">
        <f>H79-E79</f>
        <v>-6.7741260598905853E-2</v>
      </c>
    </row>
    <row r="80" spans="1:10" s="74" customFormat="1" ht="30" customHeight="1" x14ac:dyDescent="0.25">
      <c r="A80" s="7">
        <v>1</v>
      </c>
      <c r="B80" s="12" t="s">
        <v>55</v>
      </c>
      <c r="C80" s="88">
        <v>139</v>
      </c>
      <c r="D80" s="88">
        <v>41</v>
      </c>
      <c r="E80" s="86">
        <f t="shared" si="36"/>
        <v>0.29496402877697842</v>
      </c>
      <c r="F80" s="24">
        <v>123</v>
      </c>
      <c r="G80" s="24">
        <v>11</v>
      </c>
      <c r="H80" s="86">
        <f t="shared" si="34"/>
        <v>8.943089430894309E-2</v>
      </c>
      <c r="I80" s="46"/>
      <c r="J80" s="86"/>
    </row>
    <row r="81" spans="1:10" s="19" customFormat="1" ht="30" customHeight="1" x14ac:dyDescent="0.25">
      <c r="A81" s="21">
        <v>2</v>
      </c>
      <c r="B81" s="16" t="s">
        <v>56</v>
      </c>
      <c r="C81" s="24">
        <v>104662</v>
      </c>
      <c r="D81" s="24">
        <v>16472</v>
      </c>
      <c r="E81" s="86">
        <f>D81/C81</f>
        <v>0.15738281324645048</v>
      </c>
      <c r="F81" s="24">
        <v>113501</v>
      </c>
      <c r="G81" s="24">
        <v>12408</v>
      </c>
      <c r="H81" s="86">
        <f t="shared" si="34"/>
        <v>0.10932062272579096</v>
      </c>
      <c r="I81" s="46"/>
      <c r="J81" s="86"/>
    </row>
    <row r="82" spans="1:10" s="68" customFormat="1" ht="30" customHeight="1" x14ac:dyDescent="0.25">
      <c r="A82" s="7">
        <v>3</v>
      </c>
      <c r="B82" s="12" t="s">
        <v>43</v>
      </c>
      <c r="C82" s="23">
        <v>9878</v>
      </c>
      <c r="D82" s="23">
        <v>2845</v>
      </c>
      <c r="E82" s="86">
        <f t="shared" ref="E82:E87" si="40">D82/C82</f>
        <v>0.28801376796922457</v>
      </c>
      <c r="F82" s="30">
        <v>10973</v>
      </c>
      <c r="G82" s="30">
        <v>349</v>
      </c>
      <c r="H82" s="86">
        <f>G82/F82</f>
        <v>3.1805340380935021E-2</v>
      </c>
      <c r="I82" s="51"/>
      <c r="J82" s="86"/>
    </row>
    <row r="83" spans="1:10" s="31" customFormat="1" ht="30" customHeight="1" x14ac:dyDescent="0.25">
      <c r="A83" s="21">
        <v>4</v>
      </c>
      <c r="B83" s="16" t="s">
        <v>44</v>
      </c>
      <c r="C83" s="18">
        <v>2816</v>
      </c>
      <c r="D83" s="18">
        <v>636</v>
      </c>
      <c r="E83" s="86">
        <f t="shared" si="40"/>
        <v>0.22585227272727273</v>
      </c>
      <c r="F83" s="18">
        <v>3807.2022699999998</v>
      </c>
      <c r="G83" s="18">
        <v>384.14489521199999</v>
      </c>
      <c r="H83" s="86">
        <f t="shared" ref="H83:H91" si="41">G83/F83</f>
        <v>0.10089952357902961</v>
      </c>
      <c r="I83" s="51"/>
      <c r="J83" s="86"/>
    </row>
    <row r="84" spans="1:10" s="73" customFormat="1" ht="30" customHeight="1" x14ac:dyDescent="0.25">
      <c r="A84" s="37">
        <v>18</v>
      </c>
      <c r="B84" s="6" t="s">
        <v>57</v>
      </c>
      <c r="C84" s="11">
        <f t="shared" ref="C84:D84" si="42">SUM(C85:C93)</f>
        <v>142936.30300000001</v>
      </c>
      <c r="D84" s="11">
        <f t="shared" si="42"/>
        <v>25081</v>
      </c>
      <c r="E84" s="84">
        <f t="shared" si="40"/>
        <v>0.17546976851639989</v>
      </c>
      <c r="F84" s="11">
        <f>SUM(F85:F93)</f>
        <v>148953.34090000001</v>
      </c>
      <c r="G84" s="11">
        <f>SUM(G85:G93)</f>
        <v>13112.48298404</v>
      </c>
      <c r="H84" s="84">
        <f t="shared" si="41"/>
        <v>8.8030808203510391E-2</v>
      </c>
      <c r="I84" s="85"/>
      <c r="J84" s="84">
        <f>H84-E84</f>
        <v>-8.7438960312889502E-2</v>
      </c>
    </row>
    <row r="85" spans="1:10" s="22" customFormat="1" ht="30" customHeight="1" x14ac:dyDescent="0.25">
      <c r="A85" s="21">
        <v>1</v>
      </c>
      <c r="B85" s="16" t="s">
        <v>12</v>
      </c>
      <c r="C85" s="23">
        <v>33690</v>
      </c>
      <c r="D85" s="23">
        <v>11204</v>
      </c>
      <c r="E85" s="86">
        <f t="shared" si="40"/>
        <v>0.33256159097655091</v>
      </c>
      <c r="F85" s="13">
        <v>32712</v>
      </c>
      <c r="G85" s="13">
        <v>1634</v>
      </c>
      <c r="H85" s="86">
        <f t="shared" si="41"/>
        <v>4.9951088285644409E-2</v>
      </c>
      <c r="I85" s="46"/>
      <c r="J85" s="86"/>
    </row>
    <row r="86" spans="1:10" s="27" customFormat="1" ht="30" customHeight="1" x14ac:dyDescent="0.25">
      <c r="A86" s="21">
        <v>2</v>
      </c>
      <c r="B86" s="16" t="s">
        <v>36</v>
      </c>
      <c r="C86" s="24">
        <v>3370</v>
      </c>
      <c r="D86" s="24">
        <v>336</v>
      </c>
      <c r="E86" s="86">
        <f t="shared" si="40"/>
        <v>9.9703264094955488E-2</v>
      </c>
      <c r="F86" s="24">
        <v>4035</v>
      </c>
      <c r="G86" s="24">
        <v>144</v>
      </c>
      <c r="H86" s="86">
        <f t="shared" si="41"/>
        <v>3.5687732342007436E-2</v>
      </c>
      <c r="I86" s="46"/>
      <c r="J86" s="86"/>
    </row>
    <row r="87" spans="1:10" s="19" customFormat="1" ht="30" customHeight="1" x14ac:dyDescent="0.25">
      <c r="A87" s="21">
        <v>3</v>
      </c>
      <c r="B87" s="16" t="s">
        <v>19</v>
      </c>
      <c r="C87" s="24">
        <v>10834</v>
      </c>
      <c r="D87" s="24">
        <v>1829</v>
      </c>
      <c r="E87" s="86">
        <f t="shared" si="40"/>
        <v>0.16882038028429019</v>
      </c>
      <c r="F87" s="24">
        <v>10573</v>
      </c>
      <c r="G87" s="24">
        <v>927</v>
      </c>
      <c r="H87" s="86">
        <f t="shared" si="41"/>
        <v>8.7676156247044362E-2</v>
      </c>
      <c r="I87" s="46"/>
      <c r="J87" s="86"/>
    </row>
    <row r="88" spans="1:10" s="117" customFormat="1" ht="30" customHeight="1" x14ac:dyDescent="0.25">
      <c r="A88" s="21">
        <v>4</v>
      </c>
      <c r="B88" s="32" t="s">
        <v>32</v>
      </c>
      <c r="C88" s="26">
        <v>716</v>
      </c>
      <c r="D88" s="26">
        <v>46</v>
      </c>
      <c r="E88" s="86">
        <f>D88/C88</f>
        <v>6.4245810055865923E-2</v>
      </c>
      <c r="F88" s="26">
        <v>598</v>
      </c>
      <c r="G88" s="26">
        <v>45</v>
      </c>
      <c r="H88" s="86">
        <f t="shared" si="41"/>
        <v>7.5250836120401343E-2</v>
      </c>
      <c r="I88" s="93"/>
      <c r="J88" s="86"/>
    </row>
    <row r="89" spans="1:10" s="116" customFormat="1" ht="42" customHeight="1" x14ac:dyDescent="0.25">
      <c r="A89" s="21">
        <v>5</v>
      </c>
      <c r="B89" s="29" t="s">
        <v>58</v>
      </c>
      <c r="C89" s="23">
        <v>2968</v>
      </c>
      <c r="D89" s="23">
        <v>1096</v>
      </c>
      <c r="E89" s="86">
        <f>D89/C89</f>
        <v>0.3692722371967655</v>
      </c>
      <c r="F89" s="23">
        <v>3482</v>
      </c>
      <c r="G89" s="23">
        <v>733</v>
      </c>
      <c r="H89" s="86">
        <f t="shared" si="41"/>
        <v>0.21051120045950603</v>
      </c>
      <c r="I89" s="46"/>
      <c r="J89" s="86"/>
    </row>
    <row r="90" spans="1:10" s="19" customFormat="1" ht="30" customHeight="1" x14ac:dyDescent="0.25">
      <c r="A90" s="21">
        <v>6</v>
      </c>
      <c r="B90" s="16" t="s">
        <v>48</v>
      </c>
      <c r="C90" s="23">
        <v>30411.303</v>
      </c>
      <c r="D90" s="23">
        <v>8480</v>
      </c>
      <c r="E90" s="86">
        <f t="shared" ref="E90:E112" si="43">D90/C90</f>
        <v>0.2788436917681561</v>
      </c>
      <c r="F90" s="18">
        <v>34857</v>
      </c>
      <c r="G90" s="18">
        <v>8728</v>
      </c>
      <c r="H90" s="86">
        <f t="shared" si="41"/>
        <v>0.25039446882979027</v>
      </c>
      <c r="I90" s="46"/>
      <c r="J90" s="86"/>
    </row>
    <row r="91" spans="1:10" s="19" customFormat="1" ht="30" customHeight="1" x14ac:dyDescent="0.25">
      <c r="A91" s="21">
        <v>7</v>
      </c>
      <c r="B91" s="16" t="s">
        <v>50</v>
      </c>
      <c r="C91" s="13">
        <v>55038</v>
      </c>
      <c r="D91" s="18">
        <v>1523</v>
      </c>
      <c r="E91" s="86">
        <f t="shared" si="43"/>
        <v>2.7671790399360442E-2</v>
      </c>
      <c r="F91" s="13">
        <v>57535</v>
      </c>
      <c r="G91" s="18">
        <v>674</v>
      </c>
      <c r="H91" s="86">
        <f t="shared" si="41"/>
        <v>1.1714608499174415E-2</v>
      </c>
      <c r="I91" s="46"/>
      <c r="J91" s="86"/>
    </row>
    <row r="92" spans="1:10" s="68" customFormat="1" ht="30" customHeight="1" x14ac:dyDescent="0.25">
      <c r="A92" s="21">
        <v>8</v>
      </c>
      <c r="B92" s="12" t="s">
        <v>43</v>
      </c>
      <c r="C92" s="23">
        <v>550</v>
      </c>
      <c r="D92" s="23">
        <v>15</v>
      </c>
      <c r="E92" s="86">
        <f t="shared" si="43"/>
        <v>2.7272727272727271E-2</v>
      </c>
      <c r="F92" s="30">
        <v>390</v>
      </c>
      <c r="G92" s="30">
        <v>8</v>
      </c>
      <c r="H92" s="86">
        <f>G92/F92</f>
        <v>2.0512820512820513E-2</v>
      </c>
      <c r="I92" s="51"/>
      <c r="J92" s="86"/>
    </row>
    <row r="93" spans="1:10" s="31" customFormat="1" ht="30" customHeight="1" x14ac:dyDescent="0.25">
      <c r="A93" s="21">
        <v>9</v>
      </c>
      <c r="B93" s="16" t="s">
        <v>52</v>
      </c>
      <c r="C93" s="18">
        <v>5359</v>
      </c>
      <c r="D93" s="18">
        <v>552</v>
      </c>
      <c r="E93" s="86">
        <f t="shared" si="43"/>
        <v>0.10300429184549356</v>
      </c>
      <c r="F93" s="18">
        <v>4771.3409000000001</v>
      </c>
      <c r="G93" s="18">
        <v>219.48298403999999</v>
      </c>
      <c r="H93" s="86">
        <f t="shared" ref="H93:H107" si="44">G93/F93</f>
        <v>4.6000273013399644E-2</v>
      </c>
      <c r="I93" s="51"/>
      <c r="J93" s="86"/>
    </row>
    <row r="94" spans="1:10" s="73" customFormat="1" ht="30" customHeight="1" x14ac:dyDescent="0.25">
      <c r="A94" s="37">
        <v>19</v>
      </c>
      <c r="B94" s="6" t="s">
        <v>59</v>
      </c>
      <c r="C94" s="11">
        <f t="shared" ref="C94:D94" si="45">SUM(C95:C97)</f>
        <v>85135</v>
      </c>
      <c r="D94" s="11">
        <f t="shared" si="45"/>
        <v>6484</v>
      </c>
      <c r="E94" s="84">
        <f t="shared" si="43"/>
        <v>7.6161390732366246E-2</v>
      </c>
      <c r="F94" s="11">
        <f>SUM(F95:F97)</f>
        <v>92373</v>
      </c>
      <c r="G94" s="11">
        <f>SUM(G95:G97)</f>
        <v>6496</v>
      </c>
      <c r="H94" s="84">
        <f t="shared" si="44"/>
        <v>7.0323579400907194E-2</v>
      </c>
      <c r="I94" s="85"/>
      <c r="J94" s="84">
        <f>H94-E94</f>
        <v>-5.837811331459053E-3</v>
      </c>
    </row>
    <row r="95" spans="1:10" s="27" customFormat="1" ht="30" customHeight="1" x14ac:dyDescent="0.25">
      <c r="A95" s="21">
        <v>1</v>
      </c>
      <c r="B95" s="16" t="s">
        <v>36</v>
      </c>
      <c r="C95" s="24">
        <v>5437</v>
      </c>
      <c r="D95" s="24">
        <v>403</v>
      </c>
      <c r="E95" s="86">
        <f t="shared" si="43"/>
        <v>7.4121758322604384E-2</v>
      </c>
      <c r="F95" s="24">
        <v>6548</v>
      </c>
      <c r="G95" s="24">
        <v>214</v>
      </c>
      <c r="H95" s="86">
        <f t="shared" si="44"/>
        <v>3.2681734880879658E-2</v>
      </c>
      <c r="I95" s="46"/>
      <c r="J95" s="86"/>
    </row>
    <row r="96" spans="1:10" s="19" customFormat="1" ht="30" customHeight="1" x14ac:dyDescent="0.25">
      <c r="A96" s="21">
        <v>2</v>
      </c>
      <c r="B96" s="16" t="s">
        <v>48</v>
      </c>
      <c r="C96" s="36">
        <v>78971</v>
      </c>
      <c r="D96" s="36">
        <v>6070</v>
      </c>
      <c r="E96" s="86">
        <f t="shared" si="43"/>
        <v>7.686365881146244E-2</v>
      </c>
      <c r="F96" s="18">
        <v>85570</v>
      </c>
      <c r="G96" s="18">
        <v>6282</v>
      </c>
      <c r="H96" s="86">
        <f t="shared" si="44"/>
        <v>7.341357952553465E-2</v>
      </c>
      <c r="I96" s="46"/>
      <c r="J96" s="86"/>
    </row>
    <row r="97" spans="1:11" s="68" customFormat="1" ht="30" customHeight="1" x14ac:dyDescent="0.25">
      <c r="A97" s="21">
        <v>3</v>
      </c>
      <c r="B97" s="12" t="s">
        <v>43</v>
      </c>
      <c r="C97" s="96">
        <v>727</v>
      </c>
      <c r="D97" s="23">
        <v>11</v>
      </c>
      <c r="E97" s="86">
        <f t="shared" si="43"/>
        <v>1.5130674002751032E-2</v>
      </c>
      <c r="F97" s="30">
        <v>255</v>
      </c>
      <c r="G97" s="30">
        <v>0</v>
      </c>
      <c r="H97" s="86">
        <f t="shared" si="44"/>
        <v>0</v>
      </c>
      <c r="I97" s="51"/>
      <c r="J97" s="86"/>
    </row>
    <row r="98" spans="1:11" s="73" customFormat="1" ht="30" customHeight="1" x14ac:dyDescent="0.25">
      <c r="A98" s="37">
        <v>20</v>
      </c>
      <c r="B98" s="6" t="s">
        <v>60</v>
      </c>
      <c r="C98" s="11">
        <f t="shared" ref="C98:D98" si="46">SUM(C99:C102)</f>
        <v>26498</v>
      </c>
      <c r="D98" s="11">
        <f t="shared" si="46"/>
        <v>675</v>
      </c>
      <c r="E98" s="84">
        <f t="shared" si="43"/>
        <v>2.5473620650615141E-2</v>
      </c>
      <c r="F98" s="11">
        <f>SUM(F99:F102)</f>
        <v>27405</v>
      </c>
      <c r="G98" s="11">
        <f>SUM(G99:G102)</f>
        <v>395.42857142857144</v>
      </c>
      <c r="H98" s="84">
        <f t="shared" si="44"/>
        <v>1.4429066645815414E-2</v>
      </c>
      <c r="I98" s="85"/>
      <c r="J98" s="84">
        <f>H98-E98</f>
        <v>-1.1044554004799726E-2</v>
      </c>
    </row>
    <row r="99" spans="1:11" s="19" customFormat="1" ht="43.5" customHeight="1" x14ac:dyDescent="0.25">
      <c r="A99" s="21">
        <v>1</v>
      </c>
      <c r="B99" s="29" t="s">
        <v>61</v>
      </c>
      <c r="C99" s="13">
        <v>18840</v>
      </c>
      <c r="D99" s="13">
        <v>246</v>
      </c>
      <c r="E99" s="84">
        <f t="shared" si="43"/>
        <v>1.3057324840764332E-2</v>
      </c>
      <c r="F99" s="13">
        <v>19317</v>
      </c>
      <c r="G99" s="13">
        <v>131</v>
      </c>
      <c r="H99" s="86">
        <f t="shared" si="44"/>
        <v>6.7815913444116581E-3</v>
      </c>
      <c r="I99" s="46"/>
      <c r="J99" s="86"/>
    </row>
    <row r="100" spans="1:11" s="27" customFormat="1" ht="30" customHeight="1" x14ac:dyDescent="0.25">
      <c r="A100" s="21">
        <v>2</v>
      </c>
      <c r="B100" s="16" t="s">
        <v>36</v>
      </c>
      <c r="C100" s="24">
        <v>5152</v>
      </c>
      <c r="D100" s="24">
        <v>305</v>
      </c>
      <c r="E100" s="86">
        <f t="shared" si="43"/>
        <v>5.9200310559006208E-2</v>
      </c>
      <c r="F100" s="24">
        <v>6120</v>
      </c>
      <c r="G100" s="24">
        <v>221</v>
      </c>
      <c r="H100" s="86">
        <f t="shared" si="44"/>
        <v>3.6111111111111108E-2</v>
      </c>
      <c r="I100" s="46"/>
      <c r="J100" s="86"/>
    </row>
    <row r="101" spans="1:11" s="19" customFormat="1" ht="30" customHeight="1" x14ac:dyDescent="0.25">
      <c r="A101" s="21">
        <v>3</v>
      </c>
      <c r="B101" s="16" t="s">
        <v>56</v>
      </c>
      <c r="C101" s="24">
        <v>1467</v>
      </c>
      <c r="D101" s="24">
        <v>118</v>
      </c>
      <c r="E101" s="86">
        <f t="shared" si="43"/>
        <v>8.0436264485344244E-2</v>
      </c>
      <c r="F101" s="24">
        <v>1528</v>
      </c>
      <c r="G101" s="24">
        <v>33.428571428571431</v>
      </c>
      <c r="H101" s="86">
        <f t="shared" si="44"/>
        <v>2.1877337322363501E-2</v>
      </c>
      <c r="I101" s="46"/>
      <c r="J101" s="86"/>
    </row>
    <row r="102" spans="1:11" s="68" customFormat="1" ht="30" customHeight="1" x14ac:dyDescent="0.25">
      <c r="A102" s="21">
        <v>4</v>
      </c>
      <c r="B102" s="12" t="s">
        <v>43</v>
      </c>
      <c r="C102" s="23">
        <v>1039</v>
      </c>
      <c r="D102" s="23">
        <v>6</v>
      </c>
      <c r="E102" s="86">
        <f t="shared" si="43"/>
        <v>5.7747834456207889E-3</v>
      </c>
      <c r="F102" s="30">
        <v>440</v>
      </c>
      <c r="G102" s="30">
        <v>10</v>
      </c>
      <c r="H102" s="86">
        <f t="shared" si="44"/>
        <v>2.2727272727272728E-2</v>
      </c>
      <c r="I102" s="51"/>
      <c r="J102" s="86"/>
    </row>
    <row r="103" spans="1:11" s="73" customFormat="1" ht="30" customHeight="1" x14ac:dyDescent="0.25">
      <c r="A103" s="37">
        <v>21</v>
      </c>
      <c r="B103" s="6" t="s">
        <v>62</v>
      </c>
      <c r="C103" s="11">
        <f t="shared" ref="C103:D103" si="47">SUM(C104:C106)</f>
        <v>24934</v>
      </c>
      <c r="D103" s="11">
        <f t="shared" si="47"/>
        <v>4166</v>
      </c>
      <c r="E103" s="84">
        <f t="shared" si="43"/>
        <v>0.16708109408839336</v>
      </c>
      <c r="F103" s="11">
        <f>SUM(F104:F106)</f>
        <v>5908</v>
      </c>
      <c r="G103" s="11">
        <f>SUM(G104:G106)</f>
        <v>2179</v>
      </c>
      <c r="H103" s="84">
        <f t="shared" si="44"/>
        <v>0.36882193635748139</v>
      </c>
      <c r="I103" s="89" t="s">
        <v>63</v>
      </c>
      <c r="J103" s="84">
        <f>H103-E103</f>
        <v>0.20174084226908803</v>
      </c>
    </row>
    <row r="104" spans="1:11" s="27" customFormat="1" ht="30" customHeight="1" x14ac:dyDescent="0.25">
      <c r="A104" s="21">
        <v>1</v>
      </c>
      <c r="B104" s="16" t="s">
        <v>36</v>
      </c>
      <c r="C104" s="24">
        <v>677</v>
      </c>
      <c r="D104" s="24">
        <v>45</v>
      </c>
      <c r="E104" s="86">
        <f t="shared" si="43"/>
        <v>6.6469719350073855E-2</v>
      </c>
      <c r="F104" s="24">
        <v>336</v>
      </c>
      <c r="G104" s="24">
        <v>24</v>
      </c>
      <c r="H104" s="86">
        <f t="shared" si="44"/>
        <v>7.1428571428571425E-2</v>
      </c>
      <c r="I104" s="46"/>
      <c r="J104" s="86"/>
    </row>
    <row r="105" spans="1:11" s="116" customFormat="1" ht="30" customHeight="1" x14ac:dyDescent="0.25">
      <c r="A105" s="7">
        <v>2</v>
      </c>
      <c r="B105" s="12" t="s">
        <v>64</v>
      </c>
      <c r="C105" s="97">
        <f t="shared" ref="C105:D105" si="48">C149</f>
        <v>21040</v>
      </c>
      <c r="D105" s="97">
        <f t="shared" si="48"/>
        <v>2959</v>
      </c>
      <c r="E105" s="86">
        <f t="shared" si="43"/>
        <v>0.14063688212927758</v>
      </c>
      <c r="F105" s="17">
        <v>110</v>
      </c>
      <c r="G105" s="17">
        <v>42</v>
      </c>
      <c r="H105" s="86">
        <f t="shared" si="44"/>
        <v>0.38181818181818183</v>
      </c>
      <c r="I105" s="46"/>
      <c r="J105" s="86"/>
    </row>
    <row r="106" spans="1:11" s="19" customFormat="1" ht="30" customHeight="1" x14ac:dyDescent="0.25">
      <c r="A106" s="21">
        <v>3</v>
      </c>
      <c r="B106" s="16" t="s">
        <v>48</v>
      </c>
      <c r="C106" s="36">
        <v>3217</v>
      </c>
      <c r="D106" s="36">
        <v>1162</v>
      </c>
      <c r="E106" s="86">
        <f t="shared" si="43"/>
        <v>0.36120609263288778</v>
      </c>
      <c r="F106" s="18">
        <v>5462</v>
      </c>
      <c r="G106" s="18">
        <v>2113</v>
      </c>
      <c r="H106" s="86">
        <f t="shared" si="44"/>
        <v>0.38685463200292936</v>
      </c>
      <c r="I106" s="46"/>
      <c r="J106" s="86"/>
    </row>
    <row r="107" spans="1:11" s="73" customFormat="1" ht="30" customHeight="1" x14ac:dyDescent="0.3">
      <c r="A107" s="37">
        <v>22</v>
      </c>
      <c r="B107" s="6" t="s">
        <v>65</v>
      </c>
      <c r="C107" s="11">
        <f t="shared" ref="C107:D107" si="49">SUM(C108:C110)</f>
        <v>6546</v>
      </c>
      <c r="D107" s="11">
        <f t="shared" si="49"/>
        <v>394</v>
      </c>
      <c r="E107" s="84">
        <f t="shared" si="43"/>
        <v>6.0189428658722885E-2</v>
      </c>
      <c r="F107" s="11">
        <f>SUM(F108:F110)</f>
        <v>6397</v>
      </c>
      <c r="G107" s="11">
        <f>SUM(G108:G110)</f>
        <v>275</v>
      </c>
      <c r="H107" s="84">
        <f t="shared" si="44"/>
        <v>4.2988901047365954E-2</v>
      </c>
      <c r="I107" s="85"/>
      <c r="J107" s="84">
        <f>H107-E107</f>
        <v>-1.7200527611356931E-2</v>
      </c>
      <c r="K107" s="69"/>
    </row>
    <row r="108" spans="1:11" s="22" customFormat="1" ht="30" customHeight="1" x14ac:dyDescent="0.25">
      <c r="A108" s="21">
        <v>1</v>
      </c>
      <c r="B108" s="16" t="s">
        <v>12</v>
      </c>
      <c r="C108" s="23">
        <v>3418</v>
      </c>
      <c r="D108" s="23">
        <v>156</v>
      </c>
      <c r="E108" s="86">
        <f t="shared" si="43"/>
        <v>4.5640725570509071E-2</v>
      </c>
      <c r="F108" s="13">
        <v>2908</v>
      </c>
      <c r="G108" s="13">
        <v>161</v>
      </c>
      <c r="H108" s="86">
        <f>G108/F108</f>
        <v>5.5364511691884458E-2</v>
      </c>
      <c r="I108" s="46"/>
      <c r="J108" s="86"/>
    </row>
    <row r="109" spans="1:11" s="19" customFormat="1" ht="30" customHeight="1" x14ac:dyDescent="0.25">
      <c r="A109" s="21">
        <v>2</v>
      </c>
      <c r="B109" s="16" t="s">
        <v>66</v>
      </c>
      <c r="C109" s="24">
        <v>3119</v>
      </c>
      <c r="D109" s="24">
        <v>238</v>
      </c>
      <c r="E109" s="86">
        <f t="shared" si="43"/>
        <v>7.6306508496312916E-2</v>
      </c>
      <c r="F109" s="24">
        <v>3440</v>
      </c>
      <c r="G109" s="24">
        <v>114</v>
      </c>
      <c r="H109" s="86">
        <f t="shared" ref="H109:H142" si="50">G109/F109</f>
        <v>3.3139534883720928E-2</v>
      </c>
      <c r="I109" s="46"/>
      <c r="J109" s="86"/>
    </row>
    <row r="110" spans="1:11" s="31" customFormat="1" ht="30" customHeight="1" x14ac:dyDescent="0.25">
      <c r="A110" s="21">
        <v>3</v>
      </c>
      <c r="B110" s="16" t="s">
        <v>52</v>
      </c>
      <c r="C110" s="18">
        <v>9</v>
      </c>
      <c r="D110" s="18">
        <v>0</v>
      </c>
      <c r="E110" s="86">
        <f t="shared" si="43"/>
        <v>0</v>
      </c>
      <c r="F110" s="18">
        <v>49</v>
      </c>
      <c r="G110" s="18">
        <v>0</v>
      </c>
      <c r="H110" s="86">
        <f t="shared" si="50"/>
        <v>0</v>
      </c>
      <c r="I110" s="51"/>
      <c r="J110" s="86"/>
    </row>
    <row r="111" spans="1:11" s="73" customFormat="1" ht="30" customHeight="1" x14ac:dyDescent="0.25">
      <c r="A111" s="37">
        <v>23</v>
      </c>
      <c r="B111" s="6" t="s">
        <v>67</v>
      </c>
      <c r="C111" s="11">
        <f t="shared" ref="C111:D111" si="51">SUM(C112:C113)</f>
        <v>5058</v>
      </c>
      <c r="D111" s="11">
        <f t="shared" si="51"/>
        <v>1123</v>
      </c>
      <c r="E111" s="84">
        <f t="shared" si="43"/>
        <v>0.22202451561882167</v>
      </c>
      <c r="F111" s="11">
        <f>SUM(F112:F113)</f>
        <v>3067</v>
      </c>
      <c r="G111" s="11">
        <f>SUM(G112:G113)</f>
        <v>272</v>
      </c>
      <c r="H111" s="84">
        <f t="shared" si="50"/>
        <v>8.8686012389957616E-2</v>
      </c>
      <c r="I111" s="85"/>
      <c r="J111" s="84">
        <f>H111-E111</f>
        <v>-0.13333850322886404</v>
      </c>
    </row>
    <row r="112" spans="1:11" s="22" customFormat="1" ht="30" customHeight="1" x14ac:dyDescent="0.25">
      <c r="A112" s="21">
        <v>1</v>
      </c>
      <c r="B112" s="16" t="s">
        <v>12</v>
      </c>
      <c r="C112" s="23">
        <v>3591</v>
      </c>
      <c r="D112" s="23">
        <v>811</v>
      </c>
      <c r="E112" s="86">
        <f t="shared" si="43"/>
        <v>0.22584238373712057</v>
      </c>
      <c r="F112" s="13">
        <v>1831</v>
      </c>
      <c r="G112" s="13">
        <v>64</v>
      </c>
      <c r="H112" s="86">
        <f t="shared" si="50"/>
        <v>3.4953577280174765E-2</v>
      </c>
      <c r="I112" s="46"/>
      <c r="J112" s="86"/>
    </row>
    <row r="113" spans="1:10" s="19" customFormat="1" ht="30" customHeight="1" x14ac:dyDescent="0.25">
      <c r="A113" s="7">
        <v>2</v>
      </c>
      <c r="B113" s="12" t="s">
        <v>31</v>
      </c>
      <c r="C113" s="13">
        <v>1467</v>
      </c>
      <c r="D113" s="13">
        <v>312</v>
      </c>
      <c r="E113" s="86">
        <f>D113/C113</f>
        <v>0.21267893660531698</v>
      </c>
      <c r="F113" s="13">
        <v>1236</v>
      </c>
      <c r="G113" s="13">
        <v>208</v>
      </c>
      <c r="H113" s="86">
        <f t="shared" si="50"/>
        <v>0.16828478964401294</v>
      </c>
      <c r="I113" s="46"/>
      <c r="J113" s="86"/>
    </row>
    <row r="114" spans="1:10" s="73" customFormat="1" ht="30" customHeight="1" x14ac:dyDescent="0.25">
      <c r="A114" s="37">
        <v>24</v>
      </c>
      <c r="B114" s="56" t="s">
        <v>68</v>
      </c>
      <c r="C114" s="11">
        <f t="shared" ref="C114:D114" si="52">SUM(C115)</f>
        <v>16876</v>
      </c>
      <c r="D114" s="11">
        <f t="shared" si="52"/>
        <v>2326</v>
      </c>
      <c r="E114" s="84">
        <f t="shared" ref="E114:E142" si="53">D114/C114</f>
        <v>0.13782886940033184</v>
      </c>
      <c r="F114" s="11">
        <f t="shared" ref="F114:G114" si="54">SUM(F115)</f>
        <v>19476</v>
      </c>
      <c r="G114" s="11">
        <f t="shared" si="54"/>
        <v>3172</v>
      </c>
      <c r="H114" s="84">
        <f t="shared" si="50"/>
        <v>0.16286711850482646</v>
      </c>
      <c r="I114" s="89"/>
      <c r="J114" s="84">
        <f>H114-E114</f>
        <v>2.503824910449462E-2</v>
      </c>
    </row>
    <row r="115" spans="1:10" s="19" customFormat="1" ht="30" customHeight="1" x14ac:dyDescent="0.25">
      <c r="A115" s="21">
        <v>1</v>
      </c>
      <c r="B115" s="16" t="s">
        <v>23</v>
      </c>
      <c r="C115" s="92">
        <v>16876</v>
      </c>
      <c r="D115" s="92">
        <v>2326</v>
      </c>
      <c r="E115" s="86">
        <f t="shared" si="53"/>
        <v>0.13782886940033184</v>
      </c>
      <c r="F115" s="18">
        <v>19476</v>
      </c>
      <c r="G115" s="18">
        <v>3172</v>
      </c>
      <c r="H115" s="86">
        <f t="shared" si="50"/>
        <v>0.16286711850482646</v>
      </c>
      <c r="I115" s="46"/>
      <c r="J115" s="86"/>
    </row>
    <row r="116" spans="1:10" s="73" customFormat="1" ht="30" customHeight="1" x14ac:dyDescent="0.25">
      <c r="A116" s="37">
        <v>25</v>
      </c>
      <c r="B116" s="56" t="s">
        <v>69</v>
      </c>
      <c r="C116" s="11">
        <f t="shared" ref="C116:D116" si="55">SUM(C117:C118)</f>
        <v>2122</v>
      </c>
      <c r="D116" s="11">
        <f t="shared" si="55"/>
        <v>40</v>
      </c>
      <c r="E116" s="84">
        <f t="shared" si="53"/>
        <v>1.8850141376060319E-2</v>
      </c>
      <c r="F116" s="11">
        <f>SUM(F117:F118)</f>
        <v>1068</v>
      </c>
      <c r="G116" s="11">
        <f>SUM(G117:G118)</f>
        <v>22</v>
      </c>
      <c r="H116" s="84">
        <f t="shared" si="50"/>
        <v>2.0599250936329586E-2</v>
      </c>
      <c r="I116" s="85"/>
      <c r="J116" s="84">
        <f>H116-E116</f>
        <v>1.7491095602692672E-3</v>
      </c>
    </row>
    <row r="117" spans="1:10" s="19" customFormat="1" ht="30" customHeight="1" x14ac:dyDescent="0.25">
      <c r="A117" s="21">
        <v>1</v>
      </c>
      <c r="B117" s="16" t="s">
        <v>23</v>
      </c>
      <c r="C117" s="92">
        <v>457</v>
      </c>
      <c r="D117" s="92">
        <v>30</v>
      </c>
      <c r="E117" s="86">
        <f t="shared" si="53"/>
        <v>6.5645514223194742E-2</v>
      </c>
      <c r="F117" s="18">
        <v>369</v>
      </c>
      <c r="G117" s="18">
        <v>15</v>
      </c>
      <c r="H117" s="86">
        <f t="shared" si="50"/>
        <v>4.065040650406504E-2</v>
      </c>
      <c r="I117" s="46"/>
      <c r="J117" s="86"/>
    </row>
    <row r="118" spans="1:10" s="68" customFormat="1" ht="30" customHeight="1" x14ac:dyDescent="0.25">
      <c r="A118" s="7">
        <v>2</v>
      </c>
      <c r="B118" s="12" t="s">
        <v>43</v>
      </c>
      <c r="C118" s="23">
        <v>1665</v>
      </c>
      <c r="D118" s="23">
        <v>10</v>
      </c>
      <c r="E118" s="86">
        <f t="shared" si="53"/>
        <v>6.006006006006006E-3</v>
      </c>
      <c r="F118" s="30">
        <v>699</v>
      </c>
      <c r="G118" s="30">
        <v>7</v>
      </c>
      <c r="H118" s="86">
        <f t="shared" si="50"/>
        <v>1.0014306151645207E-2</v>
      </c>
      <c r="I118" s="51"/>
      <c r="J118" s="86"/>
    </row>
    <row r="119" spans="1:10" s="73" customFormat="1" ht="30" customHeight="1" x14ac:dyDescent="0.25">
      <c r="A119" s="37">
        <v>26</v>
      </c>
      <c r="B119" s="56" t="s">
        <v>70</v>
      </c>
      <c r="C119" s="11">
        <f t="shared" ref="C119:D119" si="56">SUM(C120:C124)</f>
        <v>112576</v>
      </c>
      <c r="D119" s="11">
        <f t="shared" si="56"/>
        <v>21470</v>
      </c>
      <c r="E119" s="84">
        <f t="shared" si="53"/>
        <v>0.1907156054576464</v>
      </c>
      <c r="F119" s="11">
        <f>SUM(F120:F124)</f>
        <v>108214</v>
      </c>
      <c r="G119" s="11">
        <f>SUM(G120:G124)</f>
        <v>12992.142857142857</v>
      </c>
      <c r="H119" s="84">
        <f t="shared" si="50"/>
        <v>0.12005972292996153</v>
      </c>
      <c r="I119" s="89"/>
      <c r="J119" s="84">
        <f>H119-E119</f>
        <v>-7.0655882527684871E-2</v>
      </c>
    </row>
    <row r="120" spans="1:10" s="19" customFormat="1" ht="58.5" customHeight="1" x14ac:dyDescent="0.25">
      <c r="A120" s="21">
        <v>1</v>
      </c>
      <c r="B120" s="29" t="s">
        <v>71</v>
      </c>
      <c r="C120" s="36">
        <v>11261</v>
      </c>
      <c r="D120" s="36">
        <v>1403</v>
      </c>
      <c r="E120" s="84">
        <f t="shared" si="53"/>
        <v>0.12458929047153894</v>
      </c>
      <c r="F120" s="18">
        <v>8548</v>
      </c>
      <c r="G120" s="18">
        <v>658</v>
      </c>
      <c r="H120" s="86">
        <f t="shared" si="50"/>
        <v>7.6977070659803457E-2</v>
      </c>
      <c r="I120" s="46"/>
      <c r="J120" s="86"/>
    </row>
    <row r="121" spans="1:10" s="74" customFormat="1" ht="30" customHeight="1" x14ac:dyDescent="0.25">
      <c r="A121" s="7">
        <v>2</v>
      </c>
      <c r="B121" s="12" t="s">
        <v>55</v>
      </c>
      <c r="C121" s="88">
        <v>2041</v>
      </c>
      <c r="D121" s="88">
        <v>317</v>
      </c>
      <c r="E121" s="86">
        <f t="shared" si="53"/>
        <v>0.15531602155805976</v>
      </c>
      <c r="F121" s="24">
        <v>580</v>
      </c>
      <c r="G121" s="24">
        <v>366</v>
      </c>
      <c r="H121" s="86">
        <f t="shared" si="50"/>
        <v>0.63103448275862073</v>
      </c>
      <c r="I121" s="46"/>
      <c r="J121" s="86"/>
    </row>
    <row r="122" spans="1:10" s="19" customFormat="1" ht="30" customHeight="1" x14ac:dyDescent="0.25">
      <c r="A122" s="21">
        <v>3</v>
      </c>
      <c r="B122" s="16" t="s">
        <v>56</v>
      </c>
      <c r="C122" s="24">
        <v>80654</v>
      </c>
      <c r="D122" s="24">
        <v>18153</v>
      </c>
      <c r="E122" s="86">
        <f t="shared" si="53"/>
        <v>0.22507253205048727</v>
      </c>
      <c r="F122" s="24">
        <v>86934</v>
      </c>
      <c r="G122" s="24">
        <v>11470.142857142857</v>
      </c>
      <c r="H122" s="86">
        <f t="shared" si="50"/>
        <v>0.1319408155283647</v>
      </c>
      <c r="I122" s="46"/>
      <c r="J122" s="86"/>
    </row>
    <row r="123" spans="1:10" s="68" customFormat="1" ht="30" customHeight="1" x14ac:dyDescent="0.25">
      <c r="A123" s="7">
        <v>4</v>
      </c>
      <c r="B123" s="12" t="s">
        <v>43</v>
      </c>
      <c r="C123" s="23">
        <v>18385</v>
      </c>
      <c r="D123" s="23">
        <v>1511</v>
      </c>
      <c r="E123" s="86">
        <f t="shared" si="53"/>
        <v>8.2186565134620609E-2</v>
      </c>
      <c r="F123" s="30">
        <v>11969</v>
      </c>
      <c r="G123" s="30">
        <v>464</v>
      </c>
      <c r="H123" s="86">
        <f t="shared" si="50"/>
        <v>3.8766814270198013E-2</v>
      </c>
      <c r="I123" s="51"/>
      <c r="J123" s="86"/>
    </row>
    <row r="124" spans="1:10" s="31" customFormat="1" ht="30" customHeight="1" x14ac:dyDescent="0.25">
      <c r="A124" s="21">
        <v>5</v>
      </c>
      <c r="B124" s="16" t="s">
        <v>44</v>
      </c>
      <c r="C124" s="18">
        <v>235</v>
      </c>
      <c r="D124" s="18">
        <v>86</v>
      </c>
      <c r="E124" s="86">
        <f t="shared" si="53"/>
        <v>0.36595744680851061</v>
      </c>
      <c r="F124" s="18">
        <v>183</v>
      </c>
      <c r="G124" s="18">
        <v>34</v>
      </c>
      <c r="H124" s="86">
        <f t="shared" si="50"/>
        <v>0.18579234972677597</v>
      </c>
      <c r="I124" s="51"/>
      <c r="J124" s="86"/>
    </row>
    <row r="125" spans="1:10" s="73" customFormat="1" ht="30" customHeight="1" x14ac:dyDescent="0.25">
      <c r="A125" s="37">
        <v>27</v>
      </c>
      <c r="B125" s="56" t="s">
        <v>72</v>
      </c>
      <c r="C125" s="11">
        <f t="shared" ref="C125:D125" si="57">C126</f>
        <v>6660</v>
      </c>
      <c r="D125" s="11">
        <f t="shared" si="57"/>
        <v>828</v>
      </c>
      <c r="E125" s="84">
        <f t="shared" si="53"/>
        <v>0.12432432432432433</v>
      </c>
      <c r="F125" s="11">
        <f t="shared" ref="F125:G125" si="58">F126</f>
        <v>6924</v>
      </c>
      <c r="G125" s="11">
        <f t="shared" si="58"/>
        <v>890</v>
      </c>
      <c r="H125" s="84">
        <f t="shared" si="50"/>
        <v>0.12853841709994224</v>
      </c>
      <c r="I125" s="89"/>
      <c r="J125" s="84">
        <f>H125-E125</f>
        <v>4.2140927756179059E-3</v>
      </c>
    </row>
    <row r="126" spans="1:10" s="19" customFormat="1" ht="57.75" customHeight="1" x14ac:dyDescent="0.25">
      <c r="A126" s="21">
        <v>1</v>
      </c>
      <c r="B126" s="29" t="s">
        <v>73</v>
      </c>
      <c r="C126" s="36">
        <v>6660</v>
      </c>
      <c r="D126" s="36">
        <v>828</v>
      </c>
      <c r="E126" s="86">
        <f t="shared" si="53"/>
        <v>0.12432432432432433</v>
      </c>
      <c r="F126" s="18">
        <v>6924</v>
      </c>
      <c r="G126" s="18">
        <v>890</v>
      </c>
      <c r="H126" s="86">
        <f t="shared" si="50"/>
        <v>0.12853841709994224</v>
      </c>
      <c r="I126" s="46"/>
      <c r="J126" s="86"/>
    </row>
    <row r="127" spans="1:10" s="73" customFormat="1" ht="30" customHeight="1" x14ac:dyDescent="0.25">
      <c r="A127" s="37">
        <v>28</v>
      </c>
      <c r="B127" s="56" t="s">
        <v>74</v>
      </c>
      <c r="C127" s="11">
        <f t="shared" ref="C127:D127" si="59">SUM(C128:C131)</f>
        <v>20450</v>
      </c>
      <c r="D127" s="11">
        <f t="shared" si="59"/>
        <v>4418</v>
      </c>
      <c r="E127" s="84">
        <f t="shared" si="53"/>
        <v>0.21603911980440096</v>
      </c>
      <c r="F127" s="11">
        <f>SUM(F128:F131)</f>
        <v>17313</v>
      </c>
      <c r="G127" s="11">
        <f>SUM(G128:G131)</f>
        <v>3371</v>
      </c>
      <c r="H127" s="84">
        <f t="shared" si="50"/>
        <v>0.19470917807427945</v>
      </c>
      <c r="I127" s="89"/>
      <c r="J127" s="84">
        <f>H127-E127</f>
        <v>-2.132994173012151E-2</v>
      </c>
    </row>
    <row r="128" spans="1:10" s="74" customFormat="1" ht="30" customHeight="1" x14ac:dyDescent="0.25">
      <c r="A128" s="7">
        <v>1</v>
      </c>
      <c r="B128" s="12" t="s">
        <v>55</v>
      </c>
      <c r="C128" s="88">
        <v>12764</v>
      </c>
      <c r="D128" s="88">
        <v>2487</v>
      </c>
      <c r="E128" s="86">
        <f t="shared" si="53"/>
        <v>0.19484487621435287</v>
      </c>
      <c r="F128" s="24">
        <v>7016</v>
      </c>
      <c r="G128" s="24">
        <v>2197</v>
      </c>
      <c r="H128" s="86">
        <f t="shared" si="50"/>
        <v>0.31314139110604333</v>
      </c>
      <c r="I128" s="46"/>
      <c r="J128" s="86"/>
    </row>
    <row r="129" spans="1:10" s="19" customFormat="1" ht="30" customHeight="1" x14ac:dyDescent="0.25">
      <c r="A129" s="21">
        <v>2</v>
      </c>
      <c r="B129" s="16" t="s">
        <v>56</v>
      </c>
      <c r="C129" s="24">
        <v>319</v>
      </c>
      <c r="D129" s="24">
        <v>24</v>
      </c>
      <c r="E129" s="86">
        <f t="shared" si="53"/>
        <v>7.5235109717868343E-2</v>
      </c>
      <c r="F129" s="24">
        <v>689</v>
      </c>
      <c r="G129" s="24">
        <v>45</v>
      </c>
      <c r="H129" s="86">
        <f t="shared" si="50"/>
        <v>6.5312046444121918E-2</v>
      </c>
      <c r="I129" s="46"/>
      <c r="J129" s="86"/>
    </row>
    <row r="130" spans="1:10" s="19" customFormat="1" ht="48.75" customHeight="1" x14ac:dyDescent="0.25">
      <c r="A130" s="7">
        <v>3</v>
      </c>
      <c r="B130" s="29" t="s">
        <v>73</v>
      </c>
      <c r="C130" s="36">
        <v>5356</v>
      </c>
      <c r="D130" s="36">
        <v>1191</v>
      </c>
      <c r="E130" s="86">
        <f t="shared" si="53"/>
        <v>0.22236743838685585</v>
      </c>
      <c r="F130" s="18">
        <v>5068</v>
      </c>
      <c r="G130" s="18">
        <v>687</v>
      </c>
      <c r="H130" s="86">
        <f t="shared" si="50"/>
        <v>0.13555643251775848</v>
      </c>
      <c r="I130" s="46"/>
      <c r="J130" s="86"/>
    </row>
    <row r="131" spans="1:10" s="19" customFormat="1" ht="30" customHeight="1" x14ac:dyDescent="0.25">
      <c r="A131" s="21">
        <v>4</v>
      </c>
      <c r="B131" s="16" t="s">
        <v>75</v>
      </c>
      <c r="C131" s="18">
        <v>2011</v>
      </c>
      <c r="D131" s="13">
        <v>716</v>
      </c>
      <c r="E131" s="86">
        <f t="shared" si="53"/>
        <v>0.35604177026355049</v>
      </c>
      <c r="F131" s="18">
        <v>4540</v>
      </c>
      <c r="G131" s="18">
        <v>442</v>
      </c>
      <c r="H131" s="86">
        <f t="shared" si="50"/>
        <v>9.7356828193832595E-2</v>
      </c>
      <c r="I131" s="46"/>
      <c r="J131" s="86"/>
    </row>
    <row r="132" spans="1:10" s="73" customFormat="1" ht="30" customHeight="1" x14ac:dyDescent="0.25">
      <c r="A132" s="37">
        <v>29</v>
      </c>
      <c r="B132" s="6" t="s">
        <v>76</v>
      </c>
      <c r="C132" s="11">
        <f t="shared" ref="C132:D132" si="60">SUM(C133:C136)</f>
        <v>84599</v>
      </c>
      <c r="D132" s="11">
        <f t="shared" si="60"/>
        <v>15945</v>
      </c>
      <c r="E132" s="84">
        <f t="shared" si="53"/>
        <v>0.18847740517027389</v>
      </c>
      <c r="F132" s="11">
        <f>SUM(F133:F136)</f>
        <v>87295.949739999996</v>
      </c>
      <c r="G132" s="11">
        <f>SUM(G133:G136)</f>
        <v>11588.813343544</v>
      </c>
      <c r="H132" s="84">
        <f t="shared" si="50"/>
        <v>0.13275316183694458</v>
      </c>
      <c r="I132" s="89"/>
      <c r="J132" s="84">
        <f>H132-E132</f>
        <v>-5.5724243333329315E-2</v>
      </c>
    </row>
    <row r="133" spans="1:10" s="74" customFormat="1" ht="30" customHeight="1" x14ac:dyDescent="0.25">
      <c r="A133" s="7">
        <v>1</v>
      </c>
      <c r="B133" s="12" t="s">
        <v>55</v>
      </c>
      <c r="C133" s="88">
        <v>16811</v>
      </c>
      <c r="D133" s="88">
        <v>1980</v>
      </c>
      <c r="E133" s="86">
        <f t="shared" si="53"/>
        <v>0.11778002498364167</v>
      </c>
      <c r="F133" s="24">
        <v>10951</v>
      </c>
      <c r="G133" s="24">
        <v>1250</v>
      </c>
      <c r="H133" s="86">
        <f t="shared" si="50"/>
        <v>0.11414482695644233</v>
      </c>
      <c r="I133" s="46"/>
      <c r="J133" s="86"/>
    </row>
    <row r="134" spans="1:10" s="22" customFormat="1" ht="30" customHeight="1" x14ac:dyDescent="0.25">
      <c r="A134" s="7">
        <v>2</v>
      </c>
      <c r="B134" s="12" t="s">
        <v>41</v>
      </c>
      <c r="C134" s="23">
        <v>1803</v>
      </c>
      <c r="D134" s="23">
        <v>314</v>
      </c>
      <c r="E134" s="86">
        <f t="shared" si="53"/>
        <v>0.17415418746533556</v>
      </c>
      <c r="F134" s="23">
        <v>1794</v>
      </c>
      <c r="G134" s="23">
        <v>112</v>
      </c>
      <c r="H134" s="86">
        <f t="shared" si="50"/>
        <v>6.243032329988852E-2</v>
      </c>
      <c r="I134" s="46"/>
      <c r="J134" s="86"/>
    </row>
    <row r="135" spans="1:10" s="31" customFormat="1" ht="30" customHeight="1" x14ac:dyDescent="0.25">
      <c r="A135" s="7">
        <v>3</v>
      </c>
      <c r="B135" s="16" t="s">
        <v>44</v>
      </c>
      <c r="C135" s="18">
        <v>65040</v>
      </c>
      <c r="D135" s="18">
        <v>13511</v>
      </c>
      <c r="E135" s="86">
        <f t="shared" si="53"/>
        <v>0.20773370233702337</v>
      </c>
      <c r="F135" s="35">
        <v>73441.949739999996</v>
      </c>
      <c r="G135" s="35">
        <v>10195.813343544</v>
      </c>
      <c r="H135" s="86">
        <f t="shared" si="50"/>
        <v>0.13882819532486992</v>
      </c>
      <c r="I135" s="51"/>
      <c r="J135" s="86"/>
    </row>
    <row r="136" spans="1:10" s="27" customFormat="1" ht="30" customHeight="1" x14ac:dyDescent="0.25">
      <c r="A136" s="7">
        <v>4</v>
      </c>
      <c r="B136" s="16" t="s">
        <v>36</v>
      </c>
      <c r="C136" s="24">
        <v>945</v>
      </c>
      <c r="D136" s="24">
        <v>140</v>
      </c>
      <c r="E136" s="86">
        <f t="shared" si="53"/>
        <v>0.14814814814814814</v>
      </c>
      <c r="F136" s="24">
        <v>1109</v>
      </c>
      <c r="G136" s="24">
        <v>31</v>
      </c>
      <c r="H136" s="86">
        <f t="shared" si="50"/>
        <v>2.7953110910730387E-2</v>
      </c>
      <c r="I136" s="46"/>
      <c r="J136" s="86"/>
    </row>
    <row r="137" spans="1:10" s="73" customFormat="1" ht="30" customHeight="1" x14ac:dyDescent="0.25">
      <c r="A137" s="37">
        <v>30</v>
      </c>
      <c r="B137" s="56" t="s">
        <v>77</v>
      </c>
      <c r="C137" s="11">
        <f t="shared" ref="C137:D137" si="61">C138</f>
        <v>4122</v>
      </c>
      <c r="D137" s="11">
        <f t="shared" si="61"/>
        <v>1114</v>
      </c>
      <c r="E137" s="84">
        <f t="shared" si="53"/>
        <v>0.2702571567200388</v>
      </c>
      <c r="F137" s="11">
        <f t="shared" ref="F137:G137" si="62">F138</f>
        <v>3495</v>
      </c>
      <c r="G137" s="11">
        <f t="shared" si="62"/>
        <v>547</v>
      </c>
      <c r="H137" s="84">
        <f t="shared" si="50"/>
        <v>0.15650929899856938</v>
      </c>
      <c r="I137" s="89"/>
      <c r="J137" s="84">
        <f>H137-E137</f>
        <v>-0.11374785772146942</v>
      </c>
    </row>
    <row r="138" spans="1:10" s="22" customFormat="1" ht="30" customHeight="1" x14ac:dyDescent="0.25">
      <c r="A138" s="21">
        <v>1</v>
      </c>
      <c r="B138" s="12" t="s">
        <v>41</v>
      </c>
      <c r="C138" s="23">
        <v>4122</v>
      </c>
      <c r="D138" s="23">
        <v>1114</v>
      </c>
      <c r="E138" s="86">
        <f t="shared" si="53"/>
        <v>0.2702571567200388</v>
      </c>
      <c r="F138" s="36">
        <v>3495</v>
      </c>
      <c r="G138" s="36">
        <v>547</v>
      </c>
      <c r="H138" s="86">
        <f t="shared" si="50"/>
        <v>0.15650929899856938</v>
      </c>
      <c r="I138" s="46"/>
      <c r="J138" s="86"/>
    </row>
    <row r="139" spans="1:10" s="73" customFormat="1" ht="30" customHeight="1" x14ac:dyDescent="0.25">
      <c r="A139" s="37">
        <v>31</v>
      </c>
      <c r="B139" s="56" t="s">
        <v>78</v>
      </c>
      <c r="C139" s="11">
        <f t="shared" ref="C139:D139" si="63">C140</f>
        <v>43565</v>
      </c>
      <c r="D139" s="11">
        <f t="shared" si="63"/>
        <v>13225</v>
      </c>
      <c r="E139" s="84">
        <f t="shared" si="53"/>
        <v>0.30356937908871801</v>
      </c>
      <c r="F139" s="11">
        <f t="shared" ref="F139:G139" si="64">F140</f>
        <v>36289</v>
      </c>
      <c r="G139" s="11">
        <f t="shared" si="64"/>
        <v>10707</v>
      </c>
      <c r="H139" s="84">
        <f t="shared" si="50"/>
        <v>0.29504808619691919</v>
      </c>
      <c r="I139" s="89" t="s">
        <v>63</v>
      </c>
      <c r="J139" s="84">
        <f>H139-E139</f>
        <v>-8.5212928917988151E-3</v>
      </c>
    </row>
    <row r="140" spans="1:10" s="19" customFormat="1" ht="30" customHeight="1" x14ac:dyDescent="0.25">
      <c r="A140" s="21">
        <v>1</v>
      </c>
      <c r="B140" s="16" t="s">
        <v>75</v>
      </c>
      <c r="C140" s="18">
        <v>43565</v>
      </c>
      <c r="D140" s="13">
        <v>13225</v>
      </c>
      <c r="E140" s="86">
        <f t="shared" si="53"/>
        <v>0.30356937908871801</v>
      </c>
      <c r="F140" s="18">
        <v>36289</v>
      </c>
      <c r="G140" s="18">
        <v>10707</v>
      </c>
      <c r="H140" s="86">
        <f t="shared" si="50"/>
        <v>0.29504808619691919</v>
      </c>
      <c r="I140" s="46"/>
      <c r="J140" s="86"/>
    </row>
    <row r="141" spans="1:10" s="73" customFormat="1" ht="30" customHeight="1" x14ac:dyDescent="0.25">
      <c r="A141" s="37">
        <v>32</v>
      </c>
      <c r="B141" s="6" t="s">
        <v>79</v>
      </c>
      <c r="C141" s="11">
        <f t="shared" ref="C141:D141" si="65">C142</f>
        <v>5643</v>
      </c>
      <c r="D141" s="11">
        <f t="shared" si="65"/>
        <v>1254</v>
      </c>
      <c r="E141" s="84">
        <f t="shared" si="53"/>
        <v>0.22222222222222221</v>
      </c>
      <c r="F141" s="11">
        <f t="shared" ref="F141:G141" si="66">F142</f>
        <v>6521</v>
      </c>
      <c r="G141" s="11">
        <f t="shared" si="66"/>
        <v>953</v>
      </c>
      <c r="H141" s="84">
        <f t="shared" si="50"/>
        <v>0.14614322956601747</v>
      </c>
      <c r="J141" s="84">
        <f>H141-E141</f>
        <v>-7.6078992656204741E-2</v>
      </c>
    </row>
    <row r="142" spans="1:10" s="27" customFormat="1" ht="30" customHeight="1" x14ac:dyDescent="0.25">
      <c r="A142" s="21">
        <v>1</v>
      </c>
      <c r="B142" s="16" t="s">
        <v>36</v>
      </c>
      <c r="C142" s="24">
        <v>5643</v>
      </c>
      <c r="D142" s="24">
        <v>1254</v>
      </c>
      <c r="E142" s="86">
        <f t="shared" si="53"/>
        <v>0.22222222222222221</v>
      </c>
      <c r="F142" s="24">
        <v>6521</v>
      </c>
      <c r="G142" s="24">
        <v>953</v>
      </c>
      <c r="H142" s="86">
        <f t="shared" si="50"/>
        <v>0.14614322956601747</v>
      </c>
      <c r="J142" s="86"/>
    </row>
    <row r="143" spans="1:10" s="76" customFormat="1" ht="30" customHeight="1" x14ac:dyDescent="0.25">
      <c r="A143" s="37" t="s">
        <v>80</v>
      </c>
      <c r="B143" s="113" t="s">
        <v>81</v>
      </c>
      <c r="C143" s="38"/>
      <c r="D143" s="38"/>
      <c r="E143" s="119"/>
      <c r="F143" s="38"/>
      <c r="G143" s="38"/>
      <c r="H143" s="86"/>
      <c r="I143" s="89"/>
      <c r="J143" s="86"/>
    </row>
    <row r="144" spans="1:10" s="71" customFormat="1" ht="30" customHeight="1" x14ac:dyDescent="0.2">
      <c r="A144" s="39">
        <v>1</v>
      </c>
      <c r="B144" s="40" t="s">
        <v>82</v>
      </c>
      <c r="C144" s="11"/>
      <c r="D144" s="11"/>
      <c r="E144" s="98"/>
      <c r="F144" s="11"/>
      <c r="G144" s="11"/>
      <c r="H144" s="98"/>
      <c r="I144" s="46"/>
      <c r="J144" s="98"/>
    </row>
    <row r="145" spans="1:10" s="76" customFormat="1" ht="30" customHeight="1" x14ac:dyDescent="0.25">
      <c r="A145" s="33">
        <v>1</v>
      </c>
      <c r="B145" s="41" t="s">
        <v>45</v>
      </c>
      <c r="C145" s="13">
        <v>177073</v>
      </c>
      <c r="D145" s="13">
        <v>50012</v>
      </c>
      <c r="E145" s="86">
        <f>D145/C145</f>
        <v>0.28243718692290748</v>
      </c>
      <c r="F145" s="13">
        <v>172940</v>
      </c>
      <c r="G145" s="13">
        <v>39420</v>
      </c>
      <c r="H145" s="86">
        <f>G145/F145</f>
        <v>0.22794032612466752</v>
      </c>
      <c r="I145" s="99"/>
      <c r="J145" s="86"/>
    </row>
    <row r="146" spans="1:10" s="76" customFormat="1" ht="30" customHeight="1" x14ac:dyDescent="0.25">
      <c r="A146" s="33">
        <v>2</v>
      </c>
      <c r="B146" s="41" t="s">
        <v>17</v>
      </c>
      <c r="C146" s="13">
        <v>8837</v>
      </c>
      <c r="D146" s="13">
        <v>1781</v>
      </c>
      <c r="E146" s="86">
        <f>D146/C146</f>
        <v>0.20153898381803781</v>
      </c>
      <c r="F146" s="13">
        <v>8799</v>
      </c>
      <c r="G146" s="13">
        <v>1211</v>
      </c>
      <c r="H146" s="86">
        <f>G146/F146</f>
        <v>0.13762927605409706</v>
      </c>
      <c r="I146" s="100"/>
      <c r="J146" s="86"/>
    </row>
    <row r="147" spans="1:10" s="76" customFormat="1" ht="30" customHeight="1" x14ac:dyDescent="0.25">
      <c r="A147" s="33">
        <v>3</v>
      </c>
      <c r="B147" s="41" t="s">
        <v>13</v>
      </c>
      <c r="C147" s="13">
        <v>538</v>
      </c>
      <c r="D147" s="13">
        <v>333</v>
      </c>
      <c r="E147" s="86">
        <f>D147/C147</f>
        <v>0.6189591078066915</v>
      </c>
      <c r="F147" s="13">
        <v>642</v>
      </c>
      <c r="G147" s="13">
        <v>128</v>
      </c>
      <c r="H147" s="86">
        <f>G147/F147</f>
        <v>0.19937694704049844</v>
      </c>
      <c r="I147" s="99"/>
      <c r="J147" s="86"/>
    </row>
    <row r="148" spans="1:10" s="43" customFormat="1" ht="30" customHeight="1" x14ac:dyDescent="0.2">
      <c r="A148" s="9">
        <v>2</v>
      </c>
      <c r="B148" s="6" t="s">
        <v>83</v>
      </c>
      <c r="C148" s="42"/>
      <c r="D148" s="42"/>
      <c r="E148" s="101"/>
      <c r="F148" s="42"/>
      <c r="G148" s="42"/>
      <c r="H148" s="101"/>
      <c r="I148" s="99"/>
      <c r="J148" s="101"/>
    </row>
    <row r="149" spans="1:10" s="45" customFormat="1" ht="30" customHeight="1" x14ac:dyDescent="0.2">
      <c r="A149" s="21">
        <v>1</v>
      </c>
      <c r="B149" s="44" t="s">
        <v>35</v>
      </c>
      <c r="C149" s="24">
        <v>21040</v>
      </c>
      <c r="D149" s="24">
        <v>2959</v>
      </c>
      <c r="E149" s="86">
        <f t="shared" ref="E149:E156" si="67">D149/C149</f>
        <v>0.14063688212927758</v>
      </c>
      <c r="F149" s="24">
        <v>26174</v>
      </c>
      <c r="G149" s="24">
        <v>2031</v>
      </c>
      <c r="H149" s="86">
        <f t="shared" ref="H149:H156" si="68">G149/F149</f>
        <v>7.7596087720638807E-2</v>
      </c>
      <c r="I149" s="99"/>
      <c r="J149" s="86"/>
    </row>
    <row r="150" spans="1:10" s="45" customFormat="1" ht="30" customHeight="1" x14ac:dyDescent="0.2">
      <c r="A150" s="21">
        <v>2</v>
      </c>
      <c r="B150" s="46" t="s">
        <v>45</v>
      </c>
      <c r="C150" s="24">
        <v>14527</v>
      </c>
      <c r="D150" s="24">
        <v>3429</v>
      </c>
      <c r="E150" s="86">
        <f t="shared" si="67"/>
        <v>0.23604322984786949</v>
      </c>
      <c r="F150" s="24">
        <v>21319</v>
      </c>
      <c r="G150" s="24">
        <v>2653</v>
      </c>
      <c r="H150" s="86">
        <f t="shared" si="68"/>
        <v>0.12444298513063465</v>
      </c>
      <c r="I150" s="100"/>
      <c r="J150" s="86"/>
    </row>
    <row r="151" spans="1:10" s="45" customFormat="1" ht="30" customHeight="1" x14ac:dyDescent="0.2">
      <c r="A151" s="21">
        <v>3</v>
      </c>
      <c r="B151" s="44" t="s">
        <v>79</v>
      </c>
      <c r="C151" s="24">
        <v>5643</v>
      </c>
      <c r="D151" s="24">
        <v>1254</v>
      </c>
      <c r="E151" s="86">
        <f t="shared" si="67"/>
        <v>0.22222222222222221</v>
      </c>
      <c r="F151" s="24">
        <v>6521</v>
      </c>
      <c r="G151" s="24">
        <v>953</v>
      </c>
      <c r="H151" s="86">
        <f t="shared" si="68"/>
        <v>0.14614322956601747</v>
      </c>
      <c r="I151" s="99"/>
      <c r="J151" s="86"/>
    </row>
    <row r="152" spans="1:10" s="45" customFormat="1" ht="30" customHeight="1" x14ac:dyDescent="0.2">
      <c r="A152" s="21">
        <v>4</v>
      </c>
      <c r="B152" s="44" t="s">
        <v>60</v>
      </c>
      <c r="C152" s="24">
        <v>5152</v>
      </c>
      <c r="D152" s="24">
        <v>305</v>
      </c>
      <c r="E152" s="86">
        <f t="shared" si="67"/>
        <v>5.9200310559006208E-2</v>
      </c>
      <c r="F152" s="24">
        <v>6120</v>
      </c>
      <c r="G152" s="24">
        <v>221</v>
      </c>
      <c r="H152" s="86">
        <f t="shared" si="68"/>
        <v>3.6111111111111108E-2</v>
      </c>
      <c r="I152" s="99"/>
      <c r="J152" s="86"/>
    </row>
    <row r="153" spans="1:10" s="47" customFormat="1" ht="30" customHeight="1" x14ac:dyDescent="0.2">
      <c r="A153" s="21">
        <v>5</v>
      </c>
      <c r="B153" s="44" t="s">
        <v>59</v>
      </c>
      <c r="C153" s="24">
        <v>5437</v>
      </c>
      <c r="D153" s="24">
        <v>403</v>
      </c>
      <c r="E153" s="86">
        <f t="shared" si="67"/>
        <v>7.4121758322604384E-2</v>
      </c>
      <c r="F153" s="24">
        <v>6548</v>
      </c>
      <c r="G153" s="24">
        <v>214</v>
      </c>
      <c r="H153" s="86">
        <f t="shared" si="68"/>
        <v>3.2681734880879658E-2</v>
      </c>
      <c r="I153" s="99"/>
      <c r="J153" s="86"/>
    </row>
    <row r="154" spans="1:10" s="47" customFormat="1" ht="30" customHeight="1" x14ac:dyDescent="0.2">
      <c r="A154" s="21">
        <v>6</v>
      </c>
      <c r="B154" s="44" t="s">
        <v>57</v>
      </c>
      <c r="C154" s="24">
        <v>3370</v>
      </c>
      <c r="D154" s="24">
        <v>336</v>
      </c>
      <c r="E154" s="86">
        <f t="shared" si="67"/>
        <v>9.9703264094955488E-2</v>
      </c>
      <c r="F154" s="24">
        <v>4035</v>
      </c>
      <c r="G154" s="24">
        <v>144</v>
      </c>
      <c r="H154" s="86">
        <f t="shared" si="68"/>
        <v>3.5687732342007436E-2</v>
      </c>
      <c r="I154" s="99"/>
      <c r="J154" s="86"/>
    </row>
    <row r="155" spans="1:10" s="47" customFormat="1" ht="30" customHeight="1" x14ac:dyDescent="0.2">
      <c r="A155" s="21">
        <v>7</v>
      </c>
      <c r="B155" s="44" t="s">
        <v>76</v>
      </c>
      <c r="C155" s="24">
        <v>945</v>
      </c>
      <c r="D155" s="24">
        <v>140</v>
      </c>
      <c r="E155" s="86">
        <f t="shared" si="67"/>
        <v>0.14814814814814814</v>
      </c>
      <c r="F155" s="24">
        <v>1109</v>
      </c>
      <c r="G155" s="24">
        <v>31</v>
      </c>
      <c r="H155" s="86">
        <f t="shared" si="68"/>
        <v>2.7953110910730387E-2</v>
      </c>
      <c r="I155" s="102"/>
      <c r="J155" s="86"/>
    </row>
    <row r="156" spans="1:10" s="47" customFormat="1" ht="30" customHeight="1" x14ac:dyDescent="0.2">
      <c r="A156" s="21">
        <v>8</v>
      </c>
      <c r="B156" s="44" t="s">
        <v>62</v>
      </c>
      <c r="C156" s="24">
        <v>677</v>
      </c>
      <c r="D156" s="24">
        <v>45</v>
      </c>
      <c r="E156" s="86">
        <f t="shared" si="67"/>
        <v>6.6469719350073855E-2</v>
      </c>
      <c r="F156" s="24">
        <v>336</v>
      </c>
      <c r="G156" s="24">
        <v>24</v>
      </c>
      <c r="H156" s="86">
        <f t="shared" si="68"/>
        <v>7.1428571428571425E-2</v>
      </c>
      <c r="I156" s="102"/>
      <c r="J156" s="86"/>
    </row>
    <row r="157" spans="1:10" s="71" customFormat="1" ht="30" customHeight="1" x14ac:dyDescent="0.2">
      <c r="A157" s="37">
        <v>3</v>
      </c>
      <c r="B157" s="48" t="s">
        <v>84</v>
      </c>
      <c r="C157" s="11"/>
      <c r="D157" s="11"/>
      <c r="E157" s="98"/>
      <c r="F157" s="11"/>
      <c r="G157" s="11"/>
      <c r="H157" s="98"/>
      <c r="I157" s="102"/>
      <c r="J157" s="98"/>
    </row>
    <row r="158" spans="1:10" ht="49.5" customHeight="1" x14ac:dyDescent="0.2">
      <c r="A158" s="21">
        <v>1</v>
      </c>
      <c r="B158" s="29" t="s">
        <v>85</v>
      </c>
      <c r="C158" s="13">
        <v>18840</v>
      </c>
      <c r="D158" s="13">
        <v>246</v>
      </c>
      <c r="E158" s="84">
        <f t="shared" ref="E158" si="69">D158/C158</f>
        <v>1.3057324840764332E-2</v>
      </c>
      <c r="F158" s="13">
        <v>19317</v>
      </c>
      <c r="G158" s="13">
        <v>131</v>
      </c>
      <c r="H158" s="86">
        <f>G158/F158</f>
        <v>6.7815913444116581E-3</v>
      </c>
      <c r="I158" s="102"/>
      <c r="J158" s="86"/>
    </row>
    <row r="159" spans="1:10" s="112" customFormat="1" ht="30" customHeight="1" x14ac:dyDescent="0.2">
      <c r="A159" s="37">
        <v>4</v>
      </c>
      <c r="B159" s="48" t="s">
        <v>86</v>
      </c>
      <c r="C159" s="11"/>
      <c r="D159" s="11"/>
      <c r="E159" s="84"/>
      <c r="F159" s="11"/>
      <c r="G159" s="11"/>
      <c r="H159" s="98"/>
      <c r="I159" s="100"/>
      <c r="J159" s="98"/>
    </row>
    <row r="160" spans="1:10" s="49" customFormat="1" ht="30" customHeight="1" x14ac:dyDescent="0.2">
      <c r="A160" s="21">
        <v>1</v>
      </c>
      <c r="B160" s="44" t="s">
        <v>29</v>
      </c>
      <c r="C160" s="23">
        <v>1916</v>
      </c>
      <c r="D160" s="23">
        <v>303</v>
      </c>
      <c r="E160" s="86">
        <f>D160/C160</f>
        <v>0.15814196242171191</v>
      </c>
      <c r="F160" s="13">
        <v>1453</v>
      </c>
      <c r="G160" s="13">
        <v>153</v>
      </c>
      <c r="H160" s="86">
        <f t="shared" ref="H160:H167" si="70">G160/F160</f>
        <v>0.10529938059187888</v>
      </c>
      <c r="I160" s="99"/>
      <c r="J160" s="86"/>
    </row>
    <row r="161" spans="1:10" s="49" customFormat="1" ht="30" customHeight="1" x14ac:dyDescent="0.2">
      <c r="A161" s="21">
        <v>2</v>
      </c>
      <c r="B161" s="50" t="s">
        <v>45</v>
      </c>
      <c r="C161" s="23">
        <v>59953</v>
      </c>
      <c r="D161" s="23">
        <v>16398</v>
      </c>
      <c r="E161" s="86">
        <f t="shared" ref="E161:E167" si="71">D161/C161</f>
        <v>0.27351425283138459</v>
      </c>
      <c r="F161" s="13">
        <v>65913</v>
      </c>
      <c r="G161" s="13">
        <v>6384</v>
      </c>
      <c r="H161" s="86">
        <f t="shared" si="70"/>
        <v>9.6854945154977015E-2</v>
      </c>
      <c r="I161" s="103"/>
      <c r="J161" s="86"/>
    </row>
    <row r="162" spans="1:10" s="49" customFormat="1" ht="30" customHeight="1" x14ac:dyDescent="0.2">
      <c r="A162" s="21">
        <v>3</v>
      </c>
      <c r="B162" s="44" t="s">
        <v>65</v>
      </c>
      <c r="C162" s="23">
        <v>3418</v>
      </c>
      <c r="D162" s="23">
        <v>156</v>
      </c>
      <c r="E162" s="86">
        <f t="shared" si="71"/>
        <v>4.5640725570509071E-2</v>
      </c>
      <c r="F162" s="13">
        <v>2908</v>
      </c>
      <c r="G162" s="13">
        <v>161</v>
      </c>
      <c r="H162" s="86">
        <f t="shared" si="70"/>
        <v>5.5364511691884458E-2</v>
      </c>
      <c r="I162" s="99"/>
      <c r="J162" s="86"/>
    </row>
    <row r="163" spans="1:10" s="49" customFormat="1" ht="30" customHeight="1" x14ac:dyDescent="0.2">
      <c r="A163" s="21">
        <v>4</v>
      </c>
      <c r="B163" s="44" t="s">
        <v>57</v>
      </c>
      <c r="C163" s="23">
        <v>33690</v>
      </c>
      <c r="D163" s="23">
        <v>11204</v>
      </c>
      <c r="E163" s="86">
        <f t="shared" si="71"/>
        <v>0.33256159097655091</v>
      </c>
      <c r="F163" s="13">
        <v>32712</v>
      </c>
      <c r="G163" s="13">
        <v>1634</v>
      </c>
      <c r="H163" s="86">
        <f t="shared" si="70"/>
        <v>4.9951088285644409E-2</v>
      </c>
      <c r="I163" s="99"/>
      <c r="J163" s="86"/>
    </row>
    <row r="164" spans="1:10" s="49" customFormat="1" ht="30" customHeight="1" x14ac:dyDescent="0.2">
      <c r="A164" s="21">
        <v>5</v>
      </c>
      <c r="B164" s="44" t="s">
        <v>20</v>
      </c>
      <c r="C164" s="23">
        <v>9226</v>
      </c>
      <c r="D164" s="23">
        <v>2264</v>
      </c>
      <c r="E164" s="86">
        <f t="shared" si="71"/>
        <v>0.24539345328419684</v>
      </c>
      <c r="F164" s="13">
        <v>10474</v>
      </c>
      <c r="G164" s="13">
        <v>504</v>
      </c>
      <c r="H164" s="86">
        <f t="shared" si="70"/>
        <v>4.811915218636624E-2</v>
      </c>
      <c r="I164" s="99"/>
      <c r="J164" s="86"/>
    </row>
    <row r="165" spans="1:10" s="49" customFormat="1" ht="30" customHeight="1" x14ac:dyDescent="0.2">
      <c r="A165" s="21">
        <v>6</v>
      </c>
      <c r="B165" s="44" t="s">
        <v>67</v>
      </c>
      <c r="C165" s="23">
        <v>3591</v>
      </c>
      <c r="D165" s="23">
        <v>811</v>
      </c>
      <c r="E165" s="86">
        <f t="shared" si="71"/>
        <v>0.22584238373712057</v>
      </c>
      <c r="F165" s="13">
        <v>1831</v>
      </c>
      <c r="G165" s="13">
        <v>64</v>
      </c>
      <c r="H165" s="86">
        <f t="shared" si="70"/>
        <v>3.4953577280174765E-2</v>
      </c>
      <c r="I165" s="99"/>
      <c r="J165" s="86"/>
    </row>
    <row r="166" spans="1:10" s="49" customFormat="1" ht="30" customHeight="1" x14ac:dyDescent="0.2">
      <c r="A166" s="21">
        <v>7</v>
      </c>
      <c r="B166" s="44" t="s">
        <v>18</v>
      </c>
      <c r="C166" s="23">
        <v>203</v>
      </c>
      <c r="D166" s="23">
        <v>13</v>
      </c>
      <c r="E166" s="86">
        <f t="shared" si="71"/>
        <v>6.4039408866995079E-2</v>
      </c>
      <c r="F166" s="13">
        <v>127</v>
      </c>
      <c r="G166" s="13">
        <v>0</v>
      </c>
      <c r="H166" s="86">
        <f t="shared" si="70"/>
        <v>0</v>
      </c>
      <c r="I166" s="99"/>
      <c r="J166" s="86"/>
    </row>
    <row r="167" spans="1:10" s="49" customFormat="1" ht="30" customHeight="1" x14ac:dyDescent="0.2">
      <c r="A167" s="21">
        <v>8</v>
      </c>
      <c r="B167" s="44" t="s">
        <v>11</v>
      </c>
      <c r="C167" s="13">
        <v>5433</v>
      </c>
      <c r="D167" s="13">
        <v>1135</v>
      </c>
      <c r="E167" s="86">
        <f t="shared" si="71"/>
        <v>0.20890852199521442</v>
      </c>
      <c r="F167" s="13">
        <v>5662</v>
      </c>
      <c r="G167" s="13">
        <v>379</v>
      </c>
      <c r="H167" s="86">
        <f t="shared" si="70"/>
        <v>6.6937477922995411E-2</v>
      </c>
      <c r="I167" s="99"/>
      <c r="J167" s="86"/>
    </row>
    <row r="168" spans="1:10" s="120" customFormat="1" ht="30" customHeight="1" x14ac:dyDescent="0.25">
      <c r="A168" s="37">
        <v>5</v>
      </c>
      <c r="B168" s="48" t="s">
        <v>87</v>
      </c>
      <c r="C168" s="11"/>
      <c r="D168" s="11"/>
      <c r="E168" s="98"/>
      <c r="F168" s="11"/>
      <c r="G168" s="11"/>
      <c r="H168" s="98"/>
      <c r="I168" s="99"/>
      <c r="J168" s="98"/>
    </row>
    <row r="169" spans="1:10" s="121" customFormat="1" ht="30" customHeight="1" x14ac:dyDescent="0.2">
      <c r="A169" s="7">
        <v>1</v>
      </c>
      <c r="B169" s="44" t="s">
        <v>29</v>
      </c>
      <c r="C169" s="23">
        <v>26811</v>
      </c>
      <c r="D169" s="23">
        <v>4689</v>
      </c>
      <c r="E169" s="86">
        <f t="shared" ref="E169:E170" si="72">D169/C169</f>
        <v>0.17489090298757973</v>
      </c>
      <c r="F169" s="23">
        <v>29877</v>
      </c>
      <c r="G169" s="23">
        <v>4321</v>
      </c>
      <c r="H169" s="86">
        <f>G169/F169</f>
        <v>0.14462630116812264</v>
      </c>
      <c r="I169" s="99"/>
      <c r="J169" s="86"/>
    </row>
    <row r="170" spans="1:10" s="121" customFormat="1" ht="30" customHeight="1" x14ac:dyDescent="0.2">
      <c r="A170" s="7">
        <v>2</v>
      </c>
      <c r="B170" s="44" t="s">
        <v>88</v>
      </c>
      <c r="C170" s="95">
        <v>18562</v>
      </c>
      <c r="D170" s="95">
        <v>3541</v>
      </c>
      <c r="E170" s="86">
        <f t="shared" si="72"/>
        <v>0.19076608124124556</v>
      </c>
      <c r="F170" s="23">
        <v>21124</v>
      </c>
      <c r="G170" s="23">
        <v>2808</v>
      </c>
      <c r="H170" s="86">
        <f>G170/F170</f>
        <v>0.13292936943760653</v>
      </c>
      <c r="I170" s="100"/>
      <c r="J170" s="86"/>
    </row>
    <row r="171" spans="1:10" s="61" customFormat="1" ht="30" customHeight="1" x14ac:dyDescent="0.2">
      <c r="A171" s="9">
        <v>6</v>
      </c>
      <c r="B171" s="51" t="s">
        <v>89</v>
      </c>
      <c r="C171" s="42"/>
      <c r="D171" s="42"/>
      <c r="E171" s="104"/>
      <c r="F171" s="42"/>
      <c r="G171" s="42"/>
      <c r="H171" s="104"/>
      <c r="I171" s="16"/>
      <c r="J171" s="104"/>
    </row>
    <row r="172" spans="1:10" ht="30" customHeight="1" x14ac:dyDescent="0.2">
      <c r="A172" s="21">
        <v>1</v>
      </c>
      <c r="B172" s="44" t="s">
        <v>39</v>
      </c>
      <c r="C172" s="13">
        <v>37166</v>
      </c>
      <c r="D172" s="13">
        <v>11954</v>
      </c>
      <c r="E172" s="86">
        <f t="shared" ref="E172" si="73">D172/C172</f>
        <v>0.32163805628800518</v>
      </c>
      <c r="F172" s="13">
        <v>36872</v>
      </c>
      <c r="G172" s="13">
        <v>4848</v>
      </c>
      <c r="H172" s="86">
        <f>G172/F172</f>
        <v>0.13148188327185942</v>
      </c>
      <c r="I172" s="16"/>
      <c r="J172" s="86"/>
    </row>
    <row r="173" spans="1:10" s="61" customFormat="1" ht="30" customHeight="1" x14ac:dyDescent="0.2">
      <c r="A173" s="9">
        <v>7</v>
      </c>
      <c r="B173" s="51" t="s">
        <v>90</v>
      </c>
      <c r="C173" s="11"/>
      <c r="D173" s="11"/>
      <c r="E173" s="122"/>
      <c r="F173" s="11"/>
      <c r="G173" s="11"/>
      <c r="H173" s="105"/>
      <c r="I173" s="100"/>
      <c r="J173" s="105"/>
    </row>
    <row r="174" spans="1:10" s="76" customFormat="1" ht="30" customHeight="1" x14ac:dyDescent="0.25">
      <c r="A174" s="7">
        <v>1</v>
      </c>
      <c r="B174" s="12" t="s">
        <v>74</v>
      </c>
      <c r="C174" s="88">
        <v>12764</v>
      </c>
      <c r="D174" s="88">
        <v>2487</v>
      </c>
      <c r="E174" s="86">
        <f t="shared" ref="E174:E177" si="74">D174/C174</f>
        <v>0.19484487621435287</v>
      </c>
      <c r="F174" s="24">
        <v>7016</v>
      </c>
      <c r="G174" s="24">
        <v>2197</v>
      </c>
      <c r="H174" s="86">
        <f>G174/F174</f>
        <v>0.31314139110604333</v>
      </c>
      <c r="I174" s="99"/>
      <c r="J174" s="86"/>
    </row>
    <row r="175" spans="1:10" s="76" customFormat="1" ht="30" customHeight="1" x14ac:dyDescent="0.25">
      <c r="A175" s="7">
        <v>2</v>
      </c>
      <c r="B175" s="12" t="s">
        <v>76</v>
      </c>
      <c r="C175" s="88">
        <v>16811</v>
      </c>
      <c r="D175" s="88">
        <v>1980</v>
      </c>
      <c r="E175" s="86">
        <f t="shared" si="74"/>
        <v>0.11778002498364167</v>
      </c>
      <c r="F175" s="24">
        <v>10951</v>
      </c>
      <c r="G175" s="24">
        <v>1250</v>
      </c>
      <c r="H175" s="86">
        <f>G175/F175</f>
        <v>0.11414482695644233</v>
      </c>
      <c r="I175" s="100"/>
      <c r="J175" s="86"/>
    </row>
    <row r="176" spans="1:10" s="76" customFormat="1" ht="30" customHeight="1" x14ac:dyDescent="0.25">
      <c r="A176" s="7">
        <v>3</v>
      </c>
      <c r="B176" s="12" t="s">
        <v>70</v>
      </c>
      <c r="C176" s="88">
        <v>2041</v>
      </c>
      <c r="D176" s="88">
        <v>317</v>
      </c>
      <c r="E176" s="86">
        <f t="shared" si="74"/>
        <v>0.15531602155805976</v>
      </c>
      <c r="F176" s="24">
        <v>580</v>
      </c>
      <c r="G176" s="24">
        <v>366</v>
      </c>
      <c r="H176" s="86">
        <f>G176/F176</f>
        <v>0.63103448275862073</v>
      </c>
      <c r="I176" s="99"/>
      <c r="J176" s="86"/>
    </row>
    <row r="177" spans="1:10" s="76" customFormat="1" ht="30" customHeight="1" x14ac:dyDescent="0.25">
      <c r="A177" s="7">
        <v>4</v>
      </c>
      <c r="B177" s="12" t="s">
        <v>91</v>
      </c>
      <c r="C177" s="88">
        <v>139</v>
      </c>
      <c r="D177" s="88">
        <v>41</v>
      </c>
      <c r="E177" s="86">
        <f t="shared" si="74"/>
        <v>0.29496402877697842</v>
      </c>
      <c r="F177" s="24">
        <v>123</v>
      </c>
      <c r="G177" s="24">
        <v>11</v>
      </c>
      <c r="H177" s="86">
        <f>G177/F177</f>
        <v>8.943089430894309E-2</v>
      </c>
      <c r="I177" s="99"/>
      <c r="J177" s="86"/>
    </row>
    <row r="178" spans="1:10" s="123" customFormat="1" ht="30" customHeight="1" x14ac:dyDescent="0.2">
      <c r="A178" s="37">
        <v>8</v>
      </c>
      <c r="B178" s="48" t="s">
        <v>92</v>
      </c>
      <c r="C178" s="11"/>
      <c r="D178" s="11"/>
      <c r="E178" s="98"/>
      <c r="F178" s="11"/>
      <c r="G178" s="11"/>
      <c r="H178" s="98"/>
      <c r="I178" s="99"/>
      <c r="J178" s="98"/>
    </row>
    <row r="179" spans="1:10" ht="30" customHeight="1" x14ac:dyDescent="0.2">
      <c r="A179" s="7">
        <v>1</v>
      </c>
      <c r="B179" s="44" t="s">
        <v>33</v>
      </c>
      <c r="C179" s="23">
        <v>13382</v>
      </c>
      <c r="D179" s="23">
        <v>1514</v>
      </c>
      <c r="E179" s="86">
        <f>D179/C179</f>
        <v>0.11313704976834554</v>
      </c>
      <c r="F179" s="24">
        <v>17783</v>
      </c>
      <c r="G179" s="24">
        <v>1328</v>
      </c>
      <c r="H179" s="86">
        <f>G179/F179</f>
        <v>7.4678063318900076E-2</v>
      </c>
      <c r="I179" s="99"/>
      <c r="J179" s="86"/>
    </row>
    <row r="180" spans="1:10" s="124" customFormat="1" ht="30" customHeight="1" x14ac:dyDescent="0.2">
      <c r="A180" s="9">
        <v>9</v>
      </c>
      <c r="B180" s="48" t="s">
        <v>93</v>
      </c>
      <c r="C180" s="11"/>
      <c r="D180" s="11"/>
      <c r="E180" s="98"/>
      <c r="F180" s="11"/>
      <c r="G180" s="11"/>
      <c r="H180" s="98"/>
      <c r="I180" s="56"/>
      <c r="J180" s="98"/>
    </row>
    <row r="181" spans="1:10" ht="30" customHeight="1" x14ac:dyDescent="0.2">
      <c r="A181" s="7">
        <v>1</v>
      </c>
      <c r="B181" s="44" t="s">
        <v>45</v>
      </c>
      <c r="C181" s="13">
        <v>61570</v>
      </c>
      <c r="D181" s="13">
        <v>12626</v>
      </c>
      <c r="E181" s="86">
        <f>D181/C181</f>
        <v>0.20506740295598505</v>
      </c>
      <c r="F181" s="13">
        <v>70501</v>
      </c>
      <c r="G181" s="13">
        <v>10272</v>
      </c>
      <c r="H181" s="86">
        <f>G181/F181</f>
        <v>0.14570006099204266</v>
      </c>
      <c r="I181" s="99"/>
      <c r="J181" s="86"/>
    </row>
    <row r="182" spans="1:10" ht="30" customHeight="1" x14ac:dyDescent="0.2">
      <c r="A182" s="7">
        <v>2</v>
      </c>
      <c r="B182" s="44" t="s">
        <v>29</v>
      </c>
      <c r="C182" s="13">
        <v>953</v>
      </c>
      <c r="D182" s="13">
        <v>151</v>
      </c>
      <c r="E182" s="86">
        <f>D182/C182</f>
        <v>0.1584470094438615</v>
      </c>
      <c r="F182" s="13">
        <v>1324</v>
      </c>
      <c r="G182" s="13">
        <v>46</v>
      </c>
      <c r="H182" s="86">
        <f>G182/F182</f>
        <v>3.4743202416918431E-2</v>
      </c>
      <c r="I182" s="81"/>
      <c r="J182" s="86"/>
    </row>
    <row r="183" spans="1:10" ht="30" customHeight="1" x14ac:dyDescent="0.2">
      <c r="A183" s="7">
        <v>3</v>
      </c>
      <c r="B183" s="44" t="s">
        <v>67</v>
      </c>
      <c r="C183" s="13">
        <v>1467</v>
      </c>
      <c r="D183" s="13">
        <v>312</v>
      </c>
      <c r="E183" s="86">
        <f>D183/C183</f>
        <v>0.21267893660531698</v>
      </c>
      <c r="F183" s="13">
        <v>1236</v>
      </c>
      <c r="G183" s="13">
        <v>208</v>
      </c>
      <c r="H183" s="86">
        <f>G183/F183</f>
        <v>0.16828478964401294</v>
      </c>
      <c r="I183" s="99"/>
      <c r="J183" s="86"/>
    </row>
    <row r="184" spans="1:10" s="61" customFormat="1" ht="30" customHeight="1" x14ac:dyDescent="0.2">
      <c r="A184" s="9">
        <v>10</v>
      </c>
      <c r="B184" s="51" t="s">
        <v>94</v>
      </c>
      <c r="C184" s="42"/>
      <c r="D184" s="42"/>
      <c r="E184" s="101"/>
      <c r="F184" s="42"/>
      <c r="G184" s="42"/>
      <c r="H184" s="101"/>
      <c r="I184" s="99"/>
      <c r="J184" s="101"/>
    </row>
    <row r="185" spans="1:10" ht="30" customHeight="1" x14ac:dyDescent="0.2">
      <c r="A185" s="21">
        <v>1</v>
      </c>
      <c r="B185" s="46" t="s">
        <v>95</v>
      </c>
      <c r="C185" s="92">
        <v>43941</v>
      </c>
      <c r="D185" s="92">
        <v>9704</v>
      </c>
      <c r="E185" s="86">
        <f>D185/C185</f>
        <v>0.22084158303179263</v>
      </c>
      <c r="F185" s="24">
        <v>48204</v>
      </c>
      <c r="G185" s="24">
        <v>5069</v>
      </c>
      <c r="H185" s="86">
        <f>G185/F185</f>
        <v>0.10515724836113186</v>
      </c>
      <c r="I185" s="99"/>
      <c r="J185" s="86"/>
    </row>
    <row r="186" spans="1:10" ht="30" customHeight="1" x14ac:dyDescent="0.2">
      <c r="A186" s="21">
        <v>2</v>
      </c>
      <c r="B186" s="46" t="s">
        <v>25</v>
      </c>
      <c r="C186" s="36">
        <v>10455.386433976035</v>
      </c>
      <c r="D186" s="36">
        <v>1244.3142418686389</v>
      </c>
      <c r="E186" s="86">
        <f>D186/C186</f>
        <v>0.11901178877760943</v>
      </c>
      <c r="F186" s="24">
        <v>9953</v>
      </c>
      <c r="G186" s="24">
        <v>597</v>
      </c>
      <c r="H186" s="86">
        <f>G186/F186</f>
        <v>5.9981915000502359E-2</v>
      </c>
      <c r="I186" s="100"/>
      <c r="J186" s="86"/>
    </row>
    <row r="187" spans="1:10" s="61" customFormat="1" ht="30" customHeight="1" x14ac:dyDescent="0.2">
      <c r="A187" s="9">
        <v>11</v>
      </c>
      <c r="B187" s="48" t="s">
        <v>96</v>
      </c>
      <c r="C187" s="42"/>
      <c r="D187" s="42"/>
      <c r="E187" s="101"/>
      <c r="F187" s="42"/>
      <c r="G187" s="42"/>
      <c r="H187" s="101"/>
      <c r="I187" s="99"/>
      <c r="J187" s="101"/>
    </row>
    <row r="188" spans="1:10" ht="30" customHeight="1" x14ac:dyDescent="0.2">
      <c r="A188" s="21">
        <v>1</v>
      </c>
      <c r="B188" s="46" t="s">
        <v>45</v>
      </c>
      <c r="C188" s="23">
        <v>102810</v>
      </c>
      <c r="D188" s="23">
        <v>27632.039751323726</v>
      </c>
      <c r="E188" s="86">
        <f>D188/C188</f>
        <v>0.26876801625643154</v>
      </c>
      <c r="F188" s="24">
        <v>111960</v>
      </c>
      <c r="G188" s="24">
        <v>21167</v>
      </c>
      <c r="H188" s="86">
        <f t="shared" ref="H188:H193" si="75">G188/F188</f>
        <v>0.1890585923544123</v>
      </c>
      <c r="I188" s="99"/>
      <c r="J188" s="86"/>
    </row>
    <row r="189" spans="1:10" ht="30" customHeight="1" x14ac:dyDescent="0.2">
      <c r="A189" s="21">
        <v>4</v>
      </c>
      <c r="B189" s="46" t="s">
        <v>29</v>
      </c>
      <c r="C189" s="23">
        <v>8941</v>
      </c>
      <c r="D189" s="23">
        <v>1695</v>
      </c>
      <c r="E189" s="86">
        <f t="shared" ref="E189:E193" si="76">D189/C189</f>
        <v>0.18957611005480371</v>
      </c>
      <c r="F189" s="24">
        <v>9598</v>
      </c>
      <c r="G189" s="24">
        <v>1601</v>
      </c>
      <c r="H189" s="86">
        <f t="shared" si="75"/>
        <v>0.16680558449677016</v>
      </c>
      <c r="I189" s="100"/>
      <c r="J189" s="86"/>
    </row>
    <row r="190" spans="1:10" ht="30" customHeight="1" x14ac:dyDescent="0.2">
      <c r="A190" s="21">
        <v>3</v>
      </c>
      <c r="B190" s="46" t="s">
        <v>21</v>
      </c>
      <c r="C190" s="23">
        <v>16159</v>
      </c>
      <c r="D190" s="23">
        <v>3020</v>
      </c>
      <c r="E190" s="86">
        <f t="shared" si="76"/>
        <v>0.18689275326443469</v>
      </c>
      <c r="F190" s="24">
        <v>19857</v>
      </c>
      <c r="G190" s="24">
        <v>3233</v>
      </c>
      <c r="H190" s="86">
        <f t="shared" si="75"/>
        <v>0.16281412096489903</v>
      </c>
      <c r="I190" s="99"/>
      <c r="J190" s="86"/>
    </row>
    <row r="191" spans="1:10" ht="30" customHeight="1" x14ac:dyDescent="0.2">
      <c r="A191" s="21">
        <v>2</v>
      </c>
      <c r="B191" s="46" t="s">
        <v>18</v>
      </c>
      <c r="C191" s="23">
        <v>6015</v>
      </c>
      <c r="D191" s="23">
        <v>1107</v>
      </c>
      <c r="E191" s="86">
        <f t="shared" si="76"/>
        <v>0.18403990024937655</v>
      </c>
      <c r="F191" s="24">
        <v>6814</v>
      </c>
      <c r="G191" s="24">
        <v>558</v>
      </c>
      <c r="H191" s="86">
        <f t="shared" si="75"/>
        <v>8.1890226005283243E-2</v>
      </c>
      <c r="I191" s="99"/>
      <c r="J191" s="86"/>
    </row>
    <row r="192" spans="1:10" ht="48" customHeight="1" x14ac:dyDescent="0.2">
      <c r="A192" s="21">
        <v>5</v>
      </c>
      <c r="B192" s="29" t="s">
        <v>97</v>
      </c>
      <c r="C192" s="24">
        <v>10834</v>
      </c>
      <c r="D192" s="24">
        <v>1829</v>
      </c>
      <c r="E192" s="86">
        <f t="shared" si="76"/>
        <v>0.16882038028429019</v>
      </c>
      <c r="F192" s="24">
        <v>10573</v>
      </c>
      <c r="G192" s="24">
        <v>927</v>
      </c>
      <c r="H192" s="86">
        <f t="shared" si="75"/>
        <v>8.7676156247044362E-2</v>
      </c>
      <c r="I192" s="99"/>
      <c r="J192" s="86"/>
    </row>
    <row r="193" spans="1:19" ht="63" customHeight="1" x14ac:dyDescent="0.2">
      <c r="A193" s="21">
        <v>6</v>
      </c>
      <c r="B193" s="29" t="s">
        <v>98</v>
      </c>
      <c r="C193" s="24">
        <v>3119</v>
      </c>
      <c r="D193" s="24">
        <v>238</v>
      </c>
      <c r="E193" s="86">
        <f t="shared" si="76"/>
        <v>7.6306508496312916E-2</v>
      </c>
      <c r="F193" s="24">
        <v>3440</v>
      </c>
      <c r="G193" s="24">
        <v>114</v>
      </c>
      <c r="H193" s="86">
        <f t="shared" si="75"/>
        <v>3.3139534883720928E-2</v>
      </c>
      <c r="I193" s="99"/>
      <c r="J193" s="86"/>
    </row>
    <row r="194" spans="1:19" s="120" customFormat="1" ht="30" customHeight="1" x14ac:dyDescent="0.25">
      <c r="A194" s="37">
        <v>12</v>
      </c>
      <c r="B194" s="48" t="s">
        <v>99</v>
      </c>
      <c r="C194" s="11"/>
      <c r="D194" s="11"/>
      <c r="E194" s="98"/>
      <c r="F194" s="11"/>
      <c r="G194" s="11"/>
      <c r="H194" s="98"/>
      <c r="I194" s="99"/>
      <c r="J194" s="98"/>
    </row>
    <row r="195" spans="1:19" s="121" customFormat="1" ht="30" customHeight="1" x14ac:dyDescent="0.2">
      <c r="A195" s="7">
        <v>1</v>
      </c>
      <c r="B195" s="44" t="s">
        <v>45</v>
      </c>
      <c r="C195" s="92">
        <v>6015</v>
      </c>
      <c r="D195" s="92">
        <v>625</v>
      </c>
      <c r="E195" s="86">
        <f t="shared" ref="E195" si="77">D195/C195</f>
        <v>0.10390689941812137</v>
      </c>
      <c r="F195" s="13">
        <v>8538</v>
      </c>
      <c r="G195" s="13">
        <v>391</v>
      </c>
      <c r="H195" s="86">
        <f>G195/F195</f>
        <v>4.579526821269618E-2</v>
      </c>
      <c r="I195" s="99"/>
      <c r="J195" s="86"/>
    </row>
    <row r="196" spans="1:19" s="127" customFormat="1" ht="30" customHeight="1" x14ac:dyDescent="0.25">
      <c r="A196" s="52">
        <v>13</v>
      </c>
      <c r="B196" s="51" t="s">
        <v>100</v>
      </c>
      <c r="C196" s="53"/>
      <c r="D196" s="53"/>
      <c r="E196" s="122"/>
      <c r="F196" s="53"/>
      <c r="G196" s="53"/>
      <c r="H196" s="106"/>
      <c r="I196" s="100"/>
      <c r="J196" s="106"/>
      <c r="K196" s="71"/>
      <c r="L196" s="71"/>
      <c r="M196" s="71"/>
      <c r="N196" s="125"/>
      <c r="O196" s="125"/>
      <c r="P196" s="125"/>
      <c r="Q196" s="126"/>
      <c r="R196" s="71"/>
      <c r="S196" s="71"/>
    </row>
    <row r="197" spans="1:19" s="127" customFormat="1" ht="30" customHeight="1" x14ac:dyDescent="0.25">
      <c r="A197" s="54">
        <v>1</v>
      </c>
      <c r="B197" s="16" t="s">
        <v>45</v>
      </c>
      <c r="C197" s="26">
        <v>13753</v>
      </c>
      <c r="D197" s="26">
        <v>1991</v>
      </c>
      <c r="E197" s="86">
        <f>D197/C197</f>
        <v>0.14476841416418237</v>
      </c>
      <c r="F197" s="26">
        <v>12940</v>
      </c>
      <c r="G197" s="26">
        <v>2864</v>
      </c>
      <c r="H197" s="86">
        <f>G197/F197</f>
        <v>0.2213292117465224</v>
      </c>
      <c r="I197" s="16"/>
      <c r="J197" s="86"/>
    </row>
    <row r="198" spans="1:19" s="127" customFormat="1" ht="30" customHeight="1" x14ac:dyDescent="0.25">
      <c r="A198" s="54">
        <v>2</v>
      </c>
      <c r="B198" s="16" t="s">
        <v>29</v>
      </c>
      <c r="C198" s="26">
        <v>602</v>
      </c>
      <c r="D198" s="26">
        <v>261</v>
      </c>
      <c r="E198" s="86">
        <f>D198/C198</f>
        <v>0.43355481727574752</v>
      </c>
      <c r="F198" s="26">
        <v>734</v>
      </c>
      <c r="G198" s="26">
        <v>135</v>
      </c>
      <c r="H198" s="86">
        <f>G198/F198</f>
        <v>0.18392370572207084</v>
      </c>
      <c r="I198" s="107"/>
      <c r="J198" s="86"/>
    </row>
    <row r="199" spans="1:19" s="127" customFormat="1" ht="30" customHeight="1" x14ac:dyDescent="0.25">
      <c r="A199" s="54">
        <v>3</v>
      </c>
      <c r="B199" s="16" t="s">
        <v>101</v>
      </c>
      <c r="C199" s="26">
        <v>716</v>
      </c>
      <c r="D199" s="26">
        <v>46</v>
      </c>
      <c r="E199" s="86">
        <f>D199/C199</f>
        <v>6.4245810055865923E-2</v>
      </c>
      <c r="F199" s="26">
        <v>598</v>
      </c>
      <c r="G199" s="26">
        <v>45</v>
      </c>
      <c r="H199" s="86">
        <f>G199/F199</f>
        <v>7.5250836120401343E-2</v>
      </c>
      <c r="I199" s="107"/>
      <c r="J199" s="86"/>
    </row>
    <row r="200" spans="1:19" s="61" customFormat="1" ht="30" customHeight="1" x14ac:dyDescent="0.25">
      <c r="A200" s="9">
        <v>14</v>
      </c>
      <c r="B200" s="51" t="s">
        <v>102</v>
      </c>
      <c r="C200" s="42"/>
      <c r="D200" s="42"/>
      <c r="E200" s="101"/>
      <c r="F200" s="42"/>
      <c r="G200" s="42"/>
      <c r="H200" s="101"/>
      <c r="I200" s="107"/>
      <c r="J200" s="101"/>
    </row>
    <row r="201" spans="1:19" ht="30" customHeight="1" x14ac:dyDescent="0.25">
      <c r="A201" s="21">
        <v>1</v>
      </c>
      <c r="B201" s="46" t="s">
        <v>27</v>
      </c>
      <c r="C201" s="23">
        <v>7944</v>
      </c>
      <c r="D201" s="23">
        <v>1738</v>
      </c>
      <c r="E201" s="86">
        <f>D201/C201</f>
        <v>0.21878147029204431</v>
      </c>
      <c r="F201" s="24">
        <v>7759</v>
      </c>
      <c r="G201" s="24">
        <v>374</v>
      </c>
      <c r="H201" s="86">
        <f>G201/F201</f>
        <v>4.8202087897924989E-2</v>
      </c>
      <c r="I201" s="107"/>
      <c r="J201" s="86"/>
    </row>
    <row r="202" spans="1:19" ht="30" customHeight="1" x14ac:dyDescent="0.2">
      <c r="A202" s="21">
        <v>2</v>
      </c>
      <c r="B202" s="44" t="s">
        <v>33</v>
      </c>
      <c r="C202" s="23">
        <v>835</v>
      </c>
      <c r="D202" s="23">
        <v>90</v>
      </c>
      <c r="E202" s="86">
        <f>D202/C202</f>
        <v>0.10778443113772455</v>
      </c>
      <c r="F202" s="24">
        <v>356</v>
      </c>
      <c r="G202" s="24">
        <v>45</v>
      </c>
      <c r="H202" s="86">
        <f>G202/F202</f>
        <v>0.12640449438202248</v>
      </c>
      <c r="I202" s="100"/>
      <c r="J202" s="86"/>
    </row>
    <row r="203" spans="1:19" s="61" customFormat="1" ht="30" customHeight="1" x14ac:dyDescent="0.2">
      <c r="A203" s="9">
        <v>15</v>
      </c>
      <c r="B203" s="51" t="s">
        <v>103</v>
      </c>
      <c r="C203" s="42"/>
      <c r="D203" s="42"/>
      <c r="E203" s="101"/>
      <c r="F203" s="42"/>
      <c r="G203" s="42"/>
      <c r="H203" s="101"/>
      <c r="I203" s="99"/>
      <c r="J203" s="101"/>
    </row>
    <row r="204" spans="1:19" s="121" customFormat="1" ht="30" customHeight="1" x14ac:dyDescent="0.2">
      <c r="A204" s="7">
        <v>1</v>
      </c>
      <c r="B204" s="55" t="s">
        <v>104</v>
      </c>
      <c r="C204" s="94">
        <v>13821</v>
      </c>
      <c r="D204" s="94">
        <v>1721</v>
      </c>
      <c r="E204" s="86">
        <f>D204/C204</f>
        <v>0.1245206569712756</v>
      </c>
      <c r="F204" s="13">
        <v>16138</v>
      </c>
      <c r="G204" s="13">
        <v>1622</v>
      </c>
      <c r="H204" s="86">
        <f>G204/F204</f>
        <v>0.1005081174866774</v>
      </c>
      <c r="I204" s="99"/>
      <c r="J204" s="86"/>
    </row>
    <row r="205" spans="1:19" s="121" customFormat="1" ht="30" customHeight="1" x14ac:dyDescent="0.2">
      <c r="A205" s="7">
        <v>2</v>
      </c>
      <c r="B205" s="55" t="s">
        <v>22</v>
      </c>
      <c r="C205" s="36">
        <v>24014</v>
      </c>
      <c r="D205" s="36">
        <v>4962</v>
      </c>
      <c r="E205" s="86">
        <f>D205/C205</f>
        <v>0.20662946614474889</v>
      </c>
      <c r="F205" s="13">
        <v>19478</v>
      </c>
      <c r="G205" s="13">
        <v>705</v>
      </c>
      <c r="H205" s="86">
        <f>G205/F205</f>
        <v>3.6194681178765786E-2</v>
      </c>
      <c r="I205" s="100"/>
      <c r="J205" s="86"/>
    </row>
    <row r="206" spans="1:19" s="61" customFormat="1" ht="30" customHeight="1" x14ac:dyDescent="0.2">
      <c r="A206" s="9">
        <v>16</v>
      </c>
      <c r="B206" s="56" t="s">
        <v>105</v>
      </c>
      <c r="C206" s="42"/>
      <c r="D206" s="42"/>
      <c r="E206" s="101"/>
      <c r="F206" s="42"/>
      <c r="G206" s="42"/>
      <c r="H206" s="101"/>
      <c r="I206" s="16"/>
      <c r="J206" s="101"/>
    </row>
    <row r="207" spans="1:19" ht="30" customHeight="1" x14ac:dyDescent="0.2">
      <c r="A207" s="21">
        <v>1</v>
      </c>
      <c r="B207" s="46" t="s">
        <v>54</v>
      </c>
      <c r="C207" s="24">
        <v>104662</v>
      </c>
      <c r="D207" s="24">
        <v>16472</v>
      </c>
      <c r="E207" s="86">
        <f>D207/C207</f>
        <v>0.15738281324645048</v>
      </c>
      <c r="F207" s="24">
        <v>113501</v>
      </c>
      <c r="G207" s="24">
        <v>12408</v>
      </c>
      <c r="H207" s="86">
        <f>G207/F207</f>
        <v>0.10932062272579096</v>
      </c>
      <c r="I207" s="16"/>
      <c r="J207" s="86"/>
    </row>
    <row r="208" spans="1:19" ht="30" customHeight="1" x14ac:dyDescent="0.2">
      <c r="A208" s="21">
        <v>2</v>
      </c>
      <c r="B208" s="46" t="s">
        <v>106</v>
      </c>
      <c r="C208" s="24">
        <v>80654</v>
      </c>
      <c r="D208" s="24">
        <v>18153</v>
      </c>
      <c r="E208" s="86">
        <f t="shared" ref="E208:E210" si="78">D208/C208</f>
        <v>0.22507253205048727</v>
      </c>
      <c r="F208" s="24">
        <v>86934</v>
      </c>
      <c r="G208" s="24">
        <v>11470.142857142857</v>
      </c>
      <c r="H208" s="86">
        <f>G208/F208</f>
        <v>0.1319408155283647</v>
      </c>
      <c r="I208" s="100"/>
      <c r="J208" s="86"/>
    </row>
    <row r="209" spans="1:10" ht="30" customHeight="1" x14ac:dyDescent="0.2">
      <c r="A209" s="21">
        <v>3</v>
      </c>
      <c r="B209" s="46" t="s">
        <v>60</v>
      </c>
      <c r="C209" s="24">
        <v>1467</v>
      </c>
      <c r="D209" s="24">
        <v>118</v>
      </c>
      <c r="E209" s="86">
        <f t="shared" si="78"/>
        <v>8.0436264485344244E-2</v>
      </c>
      <c r="F209" s="24">
        <v>1528</v>
      </c>
      <c r="G209" s="24">
        <v>33.428571428571431</v>
      </c>
      <c r="H209" s="86">
        <f>G209/F209</f>
        <v>2.1877337322363501E-2</v>
      </c>
      <c r="I209" s="99"/>
      <c r="J209" s="86"/>
    </row>
    <row r="210" spans="1:10" ht="30" customHeight="1" x14ac:dyDescent="0.2">
      <c r="A210" s="21">
        <v>4</v>
      </c>
      <c r="B210" s="46" t="s">
        <v>74</v>
      </c>
      <c r="C210" s="24">
        <v>319</v>
      </c>
      <c r="D210" s="24">
        <v>24</v>
      </c>
      <c r="E210" s="86">
        <f t="shared" si="78"/>
        <v>7.5235109717868343E-2</v>
      </c>
      <c r="F210" s="24">
        <v>689</v>
      </c>
      <c r="G210" s="24">
        <v>45</v>
      </c>
      <c r="H210" s="86">
        <f>G210/F210</f>
        <v>6.5312046444121918E-2</v>
      </c>
      <c r="I210" s="99"/>
      <c r="J210" s="86"/>
    </row>
    <row r="211" spans="1:10" s="61" customFormat="1" ht="30" customHeight="1" x14ac:dyDescent="0.2">
      <c r="A211" s="9">
        <v>17</v>
      </c>
      <c r="B211" s="51" t="s">
        <v>107</v>
      </c>
      <c r="C211" s="42"/>
      <c r="D211" s="42"/>
      <c r="E211" s="101"/>
      <c r="F211" s="42"/>
      <c r="G211" s="42"/>
      <c r="H211" s="101"/>
      <c r="I211" s="99"/>
      <c r="J211" s="101"/>
    </row>
    <row r="212" spans="1:10" ht="30" customHeight="1" x14ac:dyDescent="0.2">
      <c r="A212" s="21">
        <v>1</v>
      </c>
      <c r="B212" s="46" t="s">
        <v>45</v>
      </c>
      <c r="C212" s="24">
        <v>571</v>
      </c>
      <c r="D212" s="24">
        <v>74</v>
      </c>
      <c r="E212" s="86">
        <f>D212/C212</f>
        <v>0.1295971978984238</v>
      </c>
      <c r="F212" s="24">
        <v>672</v>
      </c>
      <c r="G212" s="24">
        <v>15</v>
      </c>
      <c r="H212" s="86">
        <f>G212/F212</f>
        <v>2.2321428571428572E-2</v>
      </c>
      <c r="I212" s="99"/>
      <c r="J212" s="86"/>
    </row>
    <row r="213" spans="1:10" s="128" customFormat="1" ht="30" customHeight="1" x14ac:dyDescent="0.25">
      <c r="A213" s="37">
        <v>18</v>
      </c>
      <c r="B213" s="48" t="s">
        <v>108</v>
      </c>
      <c r="C213" s="108"/>
      <c r="D213" s="108"/>
      <c r="E213" s="108"/>
      <c r="F213" s="57"/>
      <c r="G213" s="58"/>
      <c r="H213" s="86"/>
      <c r="I213" s="100"/>
      <c r="J213" s="86"/>
    </row>
    <row r="214" spans="1:10" s="128" customFormat="1" ht="30" customHeight="1" x14ac:dyDescent="0.25">
      <c r="A214" s="7">
        <v>1</v>
      </c>
      <c r="B214" s="46" t="s">
        <v>18</v>
      </c>
      <c r="C214" s="88">
        <v>3057</v>
      </c>
      <c r="D214" s="88">
        <v>940</v>
      </c>
      <c r="E214" s="86">
        <f t="shared" ref="E214:E221" si="79">D214/C214</f>
        <v>0.30749100425253517</v>
      </c>
      <c r="F214" s="23">
        <v>3263</v>
      </c>
      <c r="G214" s="23">
        <v>235</v>
      </c>
      <c r="H214" s="86">
        <f t="shared" ref="H214:H221" si="80">G214/F214</f>
        <v>7.2019613852283171E-2</v>
      </c>
      <c r="I214" s="99"/>
      <c r="J214" s="86"/>
    </row>
    <row r="215" spans="1:10" s="128" customFormat="1" ht="30" customHeight="1" x14ac:dyDescent="0.25">
      <c r="A215" s="7">
        <v>2</v>
      </c>
      <c r="B215" s="46" t="s">
        <v>20</v>
      </c>
      <c r="C215" s="88">
        <v>3211</v>
      </c>
      <c r="D215" s="88">
        <v>725</v>
      </c>
      <c r="E215" s="86">
        <f t="shared" si="79"/>
        <v>0.22578635938959826</v>
      </c>
      <c r="F215" s="17">
        <v>3167</v>
      </c>
      <c r="G215" s="17">
        <v>637</v>
      </c>
      <c r="H215" s="86">
        <f t="shared" si="80"/>
        <v>0.2011367224502684</v>
      </c>
      <c r="I215" s="99"/>
      <c r="J215" s="86"/>
    </row>
    <row r="216" spans="1:10" s="128" customFormat="1" ht="30" customHeight="1" x14ac:dyDescent="0.25">
      <c r="A216" s="7">
        <v>3</v>
      </c>
      <c r="B216" s="46" t="s">
        <v>109</v>
      </c>
      <c r="C216" s="88">
        <v>1359</v>
      </c>
      <c r="D216" s="88">
        <v>547</v>
      </c>
      <c r="E216" s="86">
        <f t="shared" si="79"/>
        <v>0.40250183958793229</v>
      </c>
      <c r="F216" s="23">
        <v>952</v>
      </c>
      <c r="G216" s="23">
        <v>18</v>
      </c>
      <c r="H216" s="86">
        <f t="shared" si="80"/>
        <v>1.8907563025210083E-2</v>
      </c>
      <c r="I216" s="99"/>
      <c r="J216" s="86"/>
    </row>
    <row r="217" spans="1:10" s="128" customFormat="1" ht="30" customHeight="1" x14ac:dyDescent="0.25">
      <c r="A217" s="7">
        <v>4</v>
      </c>
      <c r="B217" s="46" t="s">
        <v>29</v>
      </c>
      <c r="C217" s="88">
        <v>12019</v>
      </c>
      <c r="D217" s="88">
        <v>2281</v>
      </c>
      <c r="E217" s="86">
        <f t="shared" si="79"/>
        <v>0.18978284383060154</v>
      </c>
      <c r="F217" s="23">
        <v>12760</v>
      </c>
      <c r="G217" s="23">
        <v>1004</v>
      </c>
      <c r="H217" s="86">
        <f t="shared" si="80"/>
        <v>7.8683385579937301E-2</v>
      </c>
      <c r="I217" s="99"/>
      <c r="J217" s="86"/>
    </row>
    <row r="218" spans="1:10" s="128" customFormat="1" ht="30" customHeight="1" x14ac:dyDescent="0.25">
      <c r="A218" s="7">
        <v>5</v>
      </c>
      <c r="B218" s="46" t="s">
        <v>45</v>
      </c>
      <c r="C218" s="88">
        <v>127266</v>
      </c>
      <c r="D218" s="88">
        <v>30878</v>
      </c>
      <c r="E218" s="86">
        <f t="shared" si="79"/>
        <v>0.24262568164317258</v>
      </c>
      <c r="F218" s="23">
        <v>143853.736</v>
      </c>
      <c r="G218" s="23">
        <v>18689</v>
      </c>
      <c r="H218" s="86">
        <f t="shared" si="80"/>
        <v>0.12991668148264152</v>
      </c>
      <c r="I218" s="99"/>
      <c r="J218" s="86"/>
    </row>
    <row r="219" spans="1:10" s="128" customFormat="1" ht="30" customHeight="1" x14ac:dyDescent="0.25">
      <c r="A219" s="7">
        <v>6</v>
      </c>
      <c r="B219" s="46" t="s">
        <v>13</v>
      </c>
      <c r="C219" s="88">
        <v>130</v>
      </c>
      <c r="D219" s="88">
        <v>38</v>
      </c>
      <c r="E219" s="86">
        <f t="shared" si="79"/>
        <v>0.29230769230769232</v>
      </c>
      <c r="F219" s="17">
        <v>88</v>
      </c>
      <c r="G219" s="17">
        <v>24</v>
      </c>
      <c r="H219" s="86">
        <f t="shared" si="80"/>
        <v>0.27272727272727271</v>
      </c>
      <c r="I219" s="99"/>
      <c r="J219" s="86"/>
    </row>
    <row r="220" spans="1:10" s="128" customFormat="1" ht="51.75" customHeight="1" x14ac:dyDescent="0.25">
      <c r="A220" s="7"/>
      <c r="B220" s="29" t="s">
        <v>97</v>
      </c>
      <c r="C220" s="13">
        <v>2968</v>
      </c>
      <c r="D220" s="23">
        <v>1096</v>
      </c>
      <c r="E220" s="86">
        <f t="shared" si="79"/>
        <v>0.3692722371967655</v>
      </c>
      <c r="F220" s="23">
        <v>3482</v>
      </c>
      <c r="G220" s="23">
        <v>733</v>
      </c>
      <c r="H220" s="86">
        <f t="shared" si="80"/>
        <v>0.21051120045950603</v>
      </c>
      <c r="I220" s="99"/>
      <c r="J220" s="86"/>
    </row>
    <row r="221" spans="1:10" s="128" customFormat="1" ht="51.75" customHeight="1" x14ac:dyDescent="0.25">
      <c r="A221" s="7"/>
      <c r="B221" s="29" t="s">
        <v>98</v>
      </c>
      <c r="C221" s="17">
        <v>97</v>
      </c>
      <c r="D221" s="17">
        <v>42</v>
      </c>
      <c r="E221" s="86">
        <f t="shared" si="79"/>
        <v>0.4329896907216495</v>
      </c>
      <c r="F221" s="17">
        <v>110</v>
      </c>
      <c r="G221" s="17">
        <v>42</v>
      </c>
      <c r="H221" s="86">
        <f t="shared" si="80"/>
        <v>0.38181818181818183</v>
      </c>
      <c r="I221" s="99"/>
      <c r="J221" s="86"/>
    </row>
    <row r="222" spans="1:10" s="120" customFormat="1" ht="30" customHeight="1" x14ac:dyDescent="0.25">
      <c r="A222" s="37">
        <v>19</v>
      </c>
      <c r="B222" s="51" t="s">
        <v>110</v>
      </c>
      <c r="C222" s="60"/>
      <c r="D222" s="60"/>
      <c r="E222" s="84"/>
      <c r="F222" s="42"/>
      <c r="G222" s="42"/>
      <c r="H222" s="84"/>
      <c r="I222" s="99"/>
      <c r="J222" s="84"/>
    </row>
    <row r="223" spans="1:10" ht="30" customHeight="1" x14ac:dyDescent="0.2">
      <c r="A223" s="21">
        <v>1</v>
      </c>
      <c r="B223" s="46" t="s">
        <v>45</v>
      </c>
      <c r="C223" s="88">
        <v>92426</v>
      </c>
      <c r="D223" s="88">
        <v>26995</v>
      </c>
      <c r="E223" s="86">
        <f t="shared" ref="E223:E226" si="81">D223/C223</f>
        <v>0.29207149503386493</v>
      </c>
      <c r="F223" s="18">
        <v>105409</v>
      </c>
      <c r="G223" s="18">
        <v>19924</v>
      </c>
      <c r="H223" s="86">
        <f>G223/F223</f>
        <v>0.18901611816827785</v>
      </c>
      <c r="I223" s="99"/>
      <c r="J223" s="86"/>
    </row>
    <row r="224" spans="1:10" ht="30" customHeight="1" x14ac:dyDescent="0.2">
      <c r="A224" s="21">
        <v>2</v>
      </c>
      <c r="B224" s="46" t="s">
        <v>20</v>
      </c>
      <c r="C224" s="88">
        <v>3008</v>
      </c>
      <c r="D224" s="88">
        <v>557</v>
      </c>
      <c r="E224" s="86">
        <f t="shared" si="81"/>
        <v>0.18517287234042554</v>
      </c>
      <c r="F224" s="18">
        <v>2002</v>
      </c>
      <c r="G224" s="18">
        <v>101</v>
      </c>
      <c r="H224" s="86">
        <f>G224/F224</f>
        <v>5.0449550449550448E-2</v>
      </c>
      <c r="I224" s="100"/>
      <c r="J224" s="86"/>
    </row>
    <row r="225" spans="1:10" ht="30" customHeight="1" x14ac:dyDescent="0.2">
      <c r="A225" s="21">
        <v>3</v>
      </c>
      <c r="B225" s="46" t="s">
        <v>17</v>
      </c>
      <c r="C225" s="88">
        <v>425</v>
      </c>
      <c r="D225" s="88">
        <v>66</v>
      </c>
      <c r="E225" s="86">
        <f t="shared" si="81"/>
        <v>0.15529411764705883</v>
      </c>
      <c r="F225" s="18">
        <v>374</v>
      </c>
      <c r="G225" s="18">
        <v>43</v>
      </c>
      <c r="H225" s="86">
        <f>G225/F225</f>
        <v>0.11497326203208556</v>
      </c>
      <c r="I225" s="99"/>
      <c r="J225" s="86"/>
    </row>
    <row r="226" spans="1:10" ht="30" customHeight="1" x14ac:dyDescent="0.2">
      <c r="A226" s="21">
        <v>4</v>
      </c>
      <c r="B226" s="46" t="s">
        <v>13</v>
      </c>
      <c r="C226" s="88">
        <v>6187</v>
      </c>
      <c r="D226" s="88">
        <v>703</v>
      </c>
      <c r="E226" s="86">
        <f t="shared" si="81"/>
        <v>0.11362534346209795</v>
      </c>
      <c r="F226" s="18">
        <v>5480</v>
      </c>
      <c r="G226" s="18">
        <v>465</v>
      </c>
      <c r="H226" s="86">
        <f>G226/F226</f>
        <v>8.485401459854014E-2</v>
      </c>
      <c r="I226" s="99"/>
      <c r="J226" s="86"/>
    </row>
    <row r="227" spans="1:10" s="61" customFormat="1" ht="30" customHeight="1" x14ac:dyDescent="0.2">
      <c r="A227" s="9">
        <v>20</v>
      </c>
      <c r="B227" s="51" t="s">
        <v>111</v>
      </c>
      <c r="C227" s="60"/>
      <c r="D227" s="60"/>
      <c r="E227" s="84"/>
      <c r="F227" s="60"/>
      <c r="G227" s="60"/>
      <c r="H227" s="84"/>
      <c r="I227" s="99"/>
      <c r="J227" s="84"/>
    </row>
    <row r="228" spans="1:10" ht="30" customHeight="1" x14ac:dyDescent="0.2">
      <c r="A228" s="21">
        <v>1</v>
      </c>
      <c r="B228" s="46" t="s">
        <v>59</v>
      </c>
      <c r="C228" s="36">
        <v>78971</v>
      </c>
      <c r="D228" s="36">
        <v>6070</v>
      </c>
      <c r="E228" s="86">
        <f t="shared" ref="E228:E231" si="82">D228/C228</f>
        <v>7.686365881146244E-2</v>
      </c>
      <c r="F228" s="18">
        <v>85570</v>
      </c>
      <c r="G228" s="18">
        <v>6282</v>
      </c>
      <c r="H228" s="86">
        <f>G228/F228</f>
        <v>7.341357952553465E-2</v>
      </c>
      <c r="I228" s="99"/>
      <c r="J228" s="86"/>
    </row>
    <row r="229" spans="1:10" ht="30" customHeight="1" x14ac:dyDescent="0.2">
      <c r="A229" s="21">
        <v>2</v>
      </c>
      <c r="B229" s="46" t="s">
        <v>45</v>
      </c>
      <c r="C229" s="36">
        <v>27068</v>
      </c>
      <c r="D229" s="36">
        <v>10066</v>
      </c>
      <c r="E229" s="86">
        <f t="shared" si="82"/>
        <v>0.37187823259937935</v>
      </c>
      <c r="F229" s="18">
        <v>41713</v>
      </c>
      <c r="G229" s="18">
        <v>12923</v>
      </c>
      <c r="H229" s="86">
        <f>G229/F229</f>
        <v>0.30980749406659797</v>
      </c>
      <c r="I229" s="100"/>
      <c r="J229" s="86"/>
    </row>
    <row r="230" spans="1:10" ht="30" customHeight="1" x14ac:dyDescent="0.2">
      <c r="A230" s="21">
        <v>3</v>
      </c>
      <c r="B230" s="46" t="s">
        <v>57</v>
      </c>
      <c r="C230" s="23">
        <v>30411.303</v>
      </c>
      <c r="D230" s="23">
        <v>8480</v>
      </c>
      <c r="E230" s="86">
        <f t="shared" si="82"/>
        <v>0.2788436917681561</v>
      </c>
      <c r="F230" s="18">
        <v>34857</v>
      </c>
      <c r="G230" s="18">
        <v>8728</v>
      </c>
      <c r="H230" s="86">
        <f>G230/F230</f>
        <v>0.25039446882979027</v>
      </c>
      <c r="I230" s="99"/>
      <c r="J230" s="86"/>
    </row>
    <row r="231" spans="1:10" ht="30" customHeight="1" x14ac:dyDescent="0.2">
      <c r="A231" s="21">
        <v>4</v>
      </c>
      <c r="B231" s="46" t="s">
        <v>62</v>
      </c>
      <c r="C231" s="36">
        <v>3217</v>
      </c>
      <c r="D231" s="36">
        <v>1162</v>
      </c>
      <c r="E231" s="86">
        <f t="shared" si="82"/>
        <v>0.36120609263288778</v>
      </c>
      <c r="F231" s="18">
        <v>5462</v>
      </c>
      <c r="G231" s="18">
        <v>2113</v>
      </c>
      <c r="H231" s="86">
        <f>G231/F231</f>
        <v>0.38685463200292936</v>
      </c>
      <c r="I231" s="99"/>
      <c r="J231" s="86"/>
    </row>
    <row r="232" spans="1:10" s="64" customFormat="1" ht="30" customHeight="1" x14ac:dyDescent="0.2">
      <c r="A232" s="62">
        <v>21</v>
      </c>
      <c r="B232" s="63" t="s">
        <v>112</v>
      </c>
      <c r="C232" s="42"/>
      <c r="D232" s="42"/>
      <c r="E232" s="11"/>
      <c r="F232" s="42"/>
      <c r="G232" s="42"/>
      <c r="H232" s="11"/>
      <c r="I232" s="99"/>
      <c r="J232" s="11"/>
    </row>
    <row r="233" spans="1:10" ht="30" customHeight="1" x14ac:dyDescent="0.2">
      <c r="A233" s="21">
        <v>1</v>
      </c>
      <c r="B233" s="46" t="s">
        <v>45</v>
      </c>
      <c r="C233" s="18">
        <v>14916</v>
      </c>
      <c r="D233" s="18">
        <v>3545</v>
      </c>
      <c r="E233" s="86">
        <f t="shared" ref="E233" si="83">D233/C233</f>
        <v>0.2376642531509788</v>
      </c>
      <c r="F233" s="18">
        <v>16421</v>
      </c>
      <c r="G233" s="18">
        <v>2978</v>
      </c>
      <c r="H233" s="86">
        <f>G233/F233</f>
        <v>0.18135314536264538</v>
      </c>
      <c r="I233" s="99"/>
      <c r="J233" s="86"/>
    </row>
    <row r="234" spans="1:10" s="61" customFormat="1" ht="30" customHeight="1" x14ac:dyDescent="0.2">
      <c r="A234" s="9">
        <v>22</v>
      </c>
      <c r="B234" s="51" t="s">
        <v>113</v>
      </c>
      <c r="C234" s="60"/>
      <c r="D234" s="60"/>
      <c r="E234" s="84"/>
      <c r="F234" s="42"/>
      <c r="G234" s="42"/>
      <c r="H234" s="84"/>
      <c r="I234" s="109"/>
      <c r="J234" s="84"/>
    </row>
    <row r="235" spans="1:10" ht="30" customHeight="1" x14ac:dyDescent="0.2">
      <c r="A235" s="21">
        <v>1</v>
      </c>
      <c r="B235" s="46" t="s">
        <v>104</v>
      </c>
      <c r="C235" s="92">
        <v>27540</v>
      </c>
      <c r="D235" s="92">
        <v>4032</v>
      </c>
      <c r="E235" s="86">
        <f t="shared" ref="E235:E240" si="84">D235/C235</f>
        <v>0.14640522875816994</v>
      </c>
      <c r="F235" s="18">
        <v>24084</v>
      </c>
      <c r="G235" s="18">
        <v>2092</v>
      </c>
      <c r="H235" s="86">
        <f t="shared" ref="H235:H240" si="85">G235/F235</f>
        <v>8.6862647400763993E-2</v>
      </c>
      <c r="I235" s="99"/>
      <c r="J235" s="86"/>
    </row>
    <row r="236" spans="1:10" ht="30" customHeight="1" x14ac:dyDescent="0.2">
      <c r="A236" s="21">
        <v>2</v>
      </c>
      <c r="B236" s="46" t="s">
        <v>114</v>
      </c>
      <c r="C236" s="92">
        <v>16876</v>
      </c>
      <c r="D236" s="92">
        <v>2326</v>
      </c>
      <c r="E236" s="86">
        <f t="shared" si="84"/>
        <v>0.13782886940033184</v>
      </c>
      <c r="F236" s="18">
        <v>19476</v>
      </c>
      <c r="G236" s="18">
        <v>3172</v>
      </c>
      <c r="H236" s="86">
        <f t="shared" si="85"/>
        <v>0.16286711850482646</v>
      </c>
      <c r="I236" s="100"/>
      <c r="J236" s="86"/>
    </row>
    <row r="237" spans="1:10" ht="30" customHeight="1" x14ac:dyDescent="0.2">
      <c r="A237" s="21">
        <v>3</v>
      </c>
      <c r="B237" s="46" t="s">
        <v>22</v>
      </c>
      <c r="C237" s="92">
        <v>5759</v>
      </c>
      <c r="D237" s="92">
        <v>740</v>
      </c>
      <c r="E237" s="86">
        <f t="shared" si="84"/>
        <v>0.12849453030039937</v>
      </c>
      <c r="F237" s="18">
        <v>4660</v>
      </c>
      <c r="G237" s="18">
        <v>423</v>
      </c>
      <c r="H237" s="86">
        <f t="shared" si="85"/>
        <v>9.0772532188841196E-2</v>
      </c>
      <c r="I237" s="99"/>
      <c r="J237" s="86"/>
    </row>
    <row r="238" spans="1:10" ht="30" customHeight="1" x14ac:dyDescent="0.2">
      <c r="A238" s="21">
        <v>4</v>
      </c>
      <c r="B238" s="46" t="s">
        <v>27</v>
      </c>
      <c r="C238" s="92">
        <v>27750</v>
      </c>
      <c r="D238" s="92">
        <v>3323</v>
      </c>
      <c r="E238" s="86">
        <f t="shared" si="84"/>
        <v>0.11974774774774775</v>
      </c>
      <c r="F238" s="18">
        <v>40388</v>
      </c>
      <c r="G238" s="18">
        <v>3429</v>
      </c>
      <c r="H238" s="86">
        <f t="shared" si="85"/>
        <v>8.4901455877983562E-2</v>
      </c>
      <c r="I238" s="99"/>
      <c r="J238" s="86"/>
    </row>
    <row r="239" spans="1:10" ht="30" customHeight="1" x14ac:dyDescent="0.2">
      <c r="A239" s="21">
        <v>5</v>
      </c>
      <c r="B239" s="46" t="s">
        <v>115</v>
      </c>
      <c r="C239" s="92">
        <v>3398</v>
      </c>
      <c r="D239" s="92">
        <v>567</v>
      </c>
      <c r="E239" s="86">
        <f t="shared" si="84"/>
        <v>0.1668628605061801</v>
      </c>
      <c r="F239" s="18">
        <v>1404</v>
      </c>
      <c r="G239" s="18">
        <v>79</v>
      </c>
      <c r="H239" s="86">
        <f t="shared" si="85"/>
        <v>5.6267806267806267E-2</v>
      </c>
      <c r="I239" s="99"/>
      <c r="J239" s="86"/>
    </row>
    <row r="240" spans="1:10" ht="30" customHeight="1" x14ac:dyDescent="0.2">
      <c r="A240" s="21">
        <v>6</v>
      </c>
      <c r="B240" s="46" t="s">
        <v>69</v>
      </c>
      <c r="C240" s="92">
        <v>457</v>
      </c>
      <c r="D240" s="92">
        <v>30</v>
      </c>
      <c r="E240" s="86">
        <f t="shared" si="84"/>
        <v>6.5645514223194742E-2</v>
      </c>
      <c r="F240" s="18">
        <v>369</v>
      </c>
      <c r="G240" s="18">
        <v>15</v>
      </c>
      <c r="H240" s="86">
        <f t="shared" si="85"/>
        <v>4.065040650406504E-2</v>
      </c>
      <c r="I240" s="99"/>
      <c r="J240" s="86"/>
    </row>
    <row r="241" spans="1:10" s="61" customFormat="1" ht="30" customHeight="1" x14ac:dyDescent="0.2">
      <c r="A241" s="9">
        <v>23</v>
      </c>
      <c r="B241" s="51" t="s">
        <v>116</v>
      </c>
      <c r="C241" s="60"/>
      <c r="D241" s="60"/>
      <c r="E241" s="86"/>
      <c r="F241" s="42"/>
      <c r="G241" s="42"/>
      <c r="H241" s="86"/>
      <c r="I241" s="99"/>
      <c r="J241" s="86"/>
    </row>
    <row r="242" spans="1:10" ht="30" customHeight="1" x14ac:dyDescent="0.2">
      <c r="A242" s="21">
        <v>1</v>
      </c>
      <c r="B242" s="46" t="s">
        <v>45</v>
      </c>
      <c r="C242" s="13">
        <v>44626</v>
      </c>
      <c r="D242" s="18">
        <v>1183</v>
      </c>
      <c r="E242" s="86">
        <f t="shared" ref="E242:E243" si="86">D242/C242</f>
        <v>2.6509209877649799E-2</v>
      </c>
      <c r="F242" s="13">
        <v>13346</v>
      </c>
      <c r="G242" s="18">
        <v>769</v>
      </c>
      <c r="H242" s="86">
        <f>G242/F242</f>
        <v>5.7620260752285331E-2</v>
      </c>
      <c r="I242" s="99"/>
      <c r="J242" s="86"/>
    </row>
    <row r="243" spans="1:10" ht="30" customHeight="1" x14ac:dyDescent="0.2">
      <c r="A243" s="21">
        <v>2</v>
      </c>
      <c r="B243" s="46" t="s">
        <v>57</v>
      </c>
      <c r="C243" s="13">
        <v>55038</v>
      </c>
      <c r="D243" s="18">
        <v>1523</v>
      </c>
      <c r="E243" s="86">
        <f t="shared" si="86"/>
        <v>2.7671790399360442E-2</v>
      </c>
      <c r="F243" s="13">
        <v>57535</v>
      </c>
      <c r="G243" s="18">
        <v>674</v>
      </c>
      <c r="H243" s="86">
        <f>G243/F243</f>
        <v>1.1714608499174415E-2</v>
      </c>
      <c r="I243" s="100"/>
      <c r="J243" s="86"/>
    </row>
    <row r="244" spans="1:10" s="1" customFormat="1" ht="30" customHeight="1" x14ac:dyDescent="0.2">
      <c r="A244" s="37">
        <v>24</v>
      </c>
      <c r="B244" s="48" t="s">
        <v>117</v>
      </c>
      <c r="C244" s="57"/>
      <c r="D244" s="57"/>
      <c r="E244" s="110"/>
      <c r="F244" s="57"/>
      <c r="G244" s="57"/>
      <c r="H244" s="110"/>
      <c r="I244" s="99"/>
      <c r="J244" s="110"/>
    </row>
    <row r="245" spans="1:10" s="1" customFormat="1" ht="30" customHeight="1" x14ac:dyDescent="0.2">
      <c r="A245" s="7">
        <v>1</v>
      </c>
      <c r="B245" s="44" t="s">
        <v>39</v>
      </c>
      <c r="C245" s="23">
        <v>26635</v>
      </c>
      <c r="D245" s="23">
        <v>4445</v>
      </c>
      <c r="E245" s="86">
        <f t="shared" ref="E245:E247" si="87">D245/C245</f>
        <v>0.16688567674113008</v>
      </c>
      <c r="F245" s="23">
        <v>29405</v>
      </c>
      <c r="G245" s="23">
        <v>3153</v>
      </c>
      <c r="H245" s="86">
        <f>G245/F245</f>
        <v>0.10722666213229043</v>
      </c>
      <c r="I245" s="99"/>
      <c r="J245" s="86"/>
    </row>
    <row r="246" spans="1:10" s="1" customFormat="1" ht="30" customHeight="1" x14ac:dyDescent="0.25">
      <c r="A246" s="7">
        <v>2</v>
      </c>
      <c r="B246" s="44" t="s">
        <v>76</v>
      </c>
      <c r="C246" s="23">
        <v>1803</v>
      </c>
      <c r="D246" s="23">
        <v>314</v>
      </c>
      <c r="E246" s="86">
        <f t="shared" si="87"/>
        <v>0.17415418746533556</v>
      </c>
      <c r="F246" s="23">
        <v>1794</v>
      </c>
      <c r="G246" s="23">
        <v>112</v>
      </c>
      <c r="H246" s="86">
        <f>G246/F246</f>
        <v>6.243032329988852E-2</v>
      </c>
      <c r="I246" s="16"/>
      <c r="J246" s="86"/>
    </row>
    <row r="247" spans="1:10" s="1" customFormat="1" ht="30" customHeight="1" x14ac:dyDescent="0.25">
      <c r="A247" s="21">
        <v>3</v>
      </c>
      <c r="B247" s="44" t="s">
        <v>118</v>
      </c>
      <c r="C247" s="23">
        <v>4122</v>
      </c>
      <c r="D247" s="23">
        <v>1114</v>
      </c>
      <c r="E247" s="86">
        <f t="shared" si="87"/>
        <v>0.2702571567200388</v>
      </c>
      <c r="F247" s="36">
        <v>3495</v>
      </c>
      <c r="G247" s="36">
        <v>547</v>
      </c>
      <c r="H247" s="86">
        <f>G247/F247</f>
        <v>0.15650929899856938</v>
      </c>
      <c r="I247" s="16"/>
      <c r="J247" s="86"/>
    </row>
    <row r="248" spans="1:10" s="61" customFormat="1" ht="30" customHeight="1" x14ac:dyDescent="0.2">
      <c r="A248" s="9">
        <v>25</v>
      </c>
      <c r="B248" s="51" t="s">
        <v>119</v>
      </c>
      <c r="C248" s="60"/>
      <c r="D248" s="60"/>
      <c r="E248" s="60"/>
      <c r="F248" s="60"/>
      <c r="G248" s="60"/>
      <c r="H248" s="60"/>
      <c r="I248" s="16"/>
      <c r="J248" s="60"/>
    </row>
    <row r="249" spans="1:10" s="61" customFormat="1" ht="30" customHeight="1" x14ac:dyDescent="0.2">
      <c r="A249" s="9">
        <v>1</v>
      </c>
      <c r="B249" s="46" t="s">
        <v>45</v>
      </c>
      <c r="C249" s="18">
        <v>751</v>
      </c>
      <c r="D249" s="18">
        <v>223</v>
      </c>
      <c r="E249" s="86">
        <f t="shared" ref="E249" si="88">D249/C249</f>
        <v>0.2969374167776298</v>
      </c>
      <c r="F249" s="18">
        <v>276</v>
      </c>
      <c r="G249" s="18">
        <v>39</v>
      </c>
      <c r="H249" s="86">
        <f>G249/F249</f>
        <v>0.14130434782608695</v>
      </c>
      <c r="I249" s="16"/>
      <c r="J249" s="86"/>
    </row>
    <row r="250" spans="1:10" s="65" customFormat="1" ht="30" customHeight="1" x14ac:dyDescent="0.2">
      <c r="A250" s="9">
        <v>26</v>
      </c>
      <c r="B250" s="51" t="s">
        <v>120</v>
      </c>
      <c r="C250" s="60"/>
      <c r="D250" s="60"/>
      <c r="E250" s="84"/>
      <c r="F250" s="60"/>
      <c r="G250" s="60"/>
      <c r="H250" s="60"/>
      <c r="I250" s="100"/>
      <c r="J250" s="60"/>
    </row>
    <row r="251" spans="1:10" ht="30" customHeight="1" x14ac:dyDescent="0.2">
      <c r="A251" s="21">
        <v>1</v>
      </c>
      <c r="B251" s="29" t="s">
        <v>121</v>
      </c>
      <c r="C251" s="36">
        <v>11261</v>
      </c>
      <c r="D251" s="36">
        <v>1403</v>
      </c>
      <c r="E251" s="84">
        <f t="shared" ref="E251:E253" si="89">D251/C251</f>
        <v>0.12458929047153894</v>
      </c>
      <c r="F251" s="18">
        <v>8548</v>
      </c>
      <c r="G251" s="18">
        <v>658</v>
      </c>
      <c r="H251" s="86">
        <f>G251/F251</f>
        <v>7.6977070659803457E-2</v>
      </c>
      <c r="I251" s="100"/>
      <c r="J251" s="86"/>
    </row>
    <row r="252" spans="1:10" ht="30" customHeight="1" x14ac:dyDescent="0.2">
      <c r="A252" s="21">
        <v>2</v>
      </c>
      <c r="B252" s="46" t="s">
        <v>122</v>
      </c>
      <c r="C252" s="36">
        <v>6660</v>
      </c>
      <c r="D252" s="36">
        <v>828</v>
      </c>
      <c r="E252" s="86">
        <f t="shared" si="89"/>
        <v>0.12432432432432433</v>
      </c>
      <c r="F252" s="18">
        <v>6924</v>
      </c>
      <c r="G252" s="18">
        <v>890</v>
      </c>
      <c r="H252" s="86">
        <f>G252/F252</f>
        <v>0.12853841709994224</v>
      </c>
      <c r="I252" s="111"/>
      <c r="J252" s="86"/>
    </row>
    <row r="253" spans="1:10" ht="30" customHeight="1" x14ac:dyDescent="0.2">
      <c r="A253" s="21">
        <v>3</v>
      </c>
      <c r="B253" s="46" t="s">
        <v>74</v>
      </c>
      <c r="C253" s="36">
        <v>5356</v>
      </c>
      <c r="D253" s="36">
        <v>1191</v>
      </c>
      <c r="E253" s="86">
        <f t="shared" si="89"/>
        <v>0.22236743838685585</v>
      </c>
      <c r="F253" s="18">
        <v>5068</v>
      </c>
      <c r="G253" s="18">
        <v>687</v>
      </c>
      <c r="H253" s="86">
        <f>G253/F253</f>
        <v>0.13555643251775848</v>
      </c>
      <c r="I253" s="99"/>
      <c r="J253" s="86"/>
    </row>
    <row r="254" spans="1:10" s="61" customFormat="1" ht="30" customHeight="1" x14ac:dyDescent="0.2">
      <c r="A254" s="9">
        <v>27</v>
      </c>
      <c r="B254" s="51" t="s">
        <v>123</v>
      </c>
      <c r="C254" s="60"/>
      <c r="D254" s="60"/>
      <c r="E254" s="60"/>
      <c r="F254" s="60"/>
      <c r="G254" s="60"/>
      <c r="H254" s="60"/>
      <c r="I254" s="99"/>
      <c r="J254" s="60"/>
    </row>
    <row r="255" spans="1:10" ht="30" customHeight="1" x14ac:dyDescent="0.2">
      <c r="A255" s="21">
        <v>1</v>
      </c>
      <c r="B255" s="46" t="s">
        <v>53</v>
      </c>
      <c r="C255" s="23">
        <v>13448</v>
      </c>
      <c r="D255" s="23">
        <v>3974</v>
      </c>
      <c r="E255" s="86">
        <f t="shared" ref="E255:E256" si="90">D255/C255</f>
        <v>0.2955086258179655</v>
      </c>
      <c r="F255" s="18">
        <v>13199</v>
      </c>
      <c r="G255" s="18">
        <v>2063</v>
      </c>
      <c r="H255" s="86">
        <f>G255/F255</f>
        <v>0.156299719675733</v>
      </c>
      <c r="I255" s="99"/>
      <c r="J255" s="86"/>
    </row>
    <row r="256" spans="1:10" ht="30" customHeight="1" x14ac:dyDescent="0.2">
      <c r="A256" s="21">
        <v>2</v>
      </c>
      <c r="B256" s="46" t="s">
        <v>35</v>
      </c>
      <c r="C256" s="23">
        <v>1372</v>
      </c>
      <c r="D256" s="23">
        <v>408</v>
      </c>
      <c r="E256" s="86">
        <f t="shared" si="90"/>
        <v>0.29737609329446063</v>
      </c>
      <c r="F256" s="18">
        <v>3803</v>
      </c>
      <c r="G256" s="18">
        <v>378</v>
      </c>
      <c r="H256" s="86">
        <f>G256/F256</f>
        <v>9.9395214304496451E-2</v>
      </c>
      <c r="I256" s="100"/>
      <c r="J256" s="86"/>
    </row>
    <row r="257" spans="1:11" s="61" customFormat="1" ht="30" customHeight="1" x14ac:dyDescent="0.2">
      <c r="A257" s="9">
        <v>28</v>
      </c>
      <c r="B257" s="51" t="s">
        <v>124</v>
      </c>
      <c r="C257" s="60"/>
      <c r="D257" s="60"/>
      <c r="E257" s="60"/>
      <c r="F257" s="60"/>
      <c r="G257" s="60"/>
      <c r="H257" s="60"/>
      <c r="I257" s="99"/>
      <c r="J257" s="60"/>
    </row>
    <row r="258" spans="1:11" s="112" customFormat="1" ht="30" customHeight="1" x14ac:dyDescent="0.2">
      <c r="A258" s="7">
        <v>1</v>
      </c>
      <c r="B258" s="46" t="s">
        <v>60</v>
      </c>
      <c r="C258" s="23">
        <v>1039</v>
      </c>
      <c r="D258" s="23">
        <v>6</v>
      </c>
      <c r="E258" s="86">
        <f t="shared" ref="E258:E261" si="91">D258/C258</f>
        <v>5.7747834456207889E-3</v>
      </c>
      <c r="F258" s="30">
        <v>440</v>
      </c>
      <c r="G258" s="30">
        <v>10</v>
      </c>
      <c r="H258" s="86">
        <f t="shared" ref="H258:H264" si="92">G258/F258</f>
        <v>2.2727272727272728E-2</v>
      </c>
      <c r="I258" s="99"/>
      <c r="J258" s="86"/>
    </row>
    <row r="259" spans="1:11" s="112" customFormat="1" ht="30" customHeight="1" x14ac:dyDescent="0.2">
      <c r="A259" s="7">
        <v>2</v>
      </c>
      <c r="B259" s="46" t="s">
        <v>69</v>
      </c>
      <c r="C259" s="23">
        <v>1665</v>
      </c>
      <c r="D259" s="23">
        <v>10</v>
      </c>
      <c r="E259" s="86">
        <f t="shared" si="91"/>
        <v>6.006006006006006E-3</v>
      </c>
      <c r="F259" s="30">
        <v>699</v>
      </c>
      <c r="G259" s="30">
        <v>7</v>
      </c>
      <c r="H259" s="86">
        <f t="shared" si="92"/>
        <v>1.0014306151645207E-2</v>
      </c>
      <c r="I259" s="100"/>
      <c r="J259" s="86"/>
    </row>
    <row r="260" spans="1:11" s="112" customFormat="1" ht="30" customHeight="1" x14ac:dyDescent="0.2">
      <c r="A260" s="7">
        <v>3</v>
      </c>
      <c r="B260" s="46" t="s">
        <v>59</v>
      </c>
      <c r="C260" s="96">
        <v>727</v>
      </c>
      <c r="D260" s="23">
        <v>11</v>
      </c>
      <c r="E260" s="86">
        <f t="shared" si="91"/>
        <v>1.5130674002751032E-2</v>
      </c>
      <c r="F260" s="30">
        <v>255</v>
      </c>
      <c r="G260" s="30">
        <v>0</v>
      </c>
      <c r="H260" s="86">
        <f t="shared" si="92"/>
        <v>0</v>
      </c>
      <c r="I260" s="100"/>
      <c r="J260" s="86"/>
    </row>
    <row r="261" spans="1:11" s="112" customFormat="1" ht="30" customHeight="1" x14ac:dyDescent="0.2">
      <c r="A261" s="7">
        <v>4</v>
      </c>
      <c r="B261" s="46" t="s">
        <v>57</v>
      </c>
      <c r="C261" s="23">
        <v>550</v>
      </c>
      <c r="D261" s="23">
        <v>15</v>
      </c>
      <c r="E261" s="86">
        <f t="shared" si="91"/>
        <v>2.7272727272727271E-2</v>
      </c>
      <c r="F261" s="30">
        <v>390</v>
      </c>
      <c r="G261" s="30">
        <v>8</v>
      </c>
      <c r="H261" s="86">
        <f t="shared" si="92"/>
        <v>2.0512820512820513E-2</v>
      </c>
      <c r="I261" s="100"/>
      <c r="J261" s="86"/>
    </row>
    <row r="262" spans="1:11" s="112" customFormat="1" ht="30" customHeight="1" x14ac:dyDescent="0.2">
      <c r="A262" s="7">
        <v>5</v>
      </c>
      <c r="B262" s="46" t="s">
        <v>54</v>
      </c>
      <c r="C262" s="23">
        <v>9878</v>
      </c>
      <c r="D262" s="23">
        <v>2845</v>
      </c>
      <c r="E262" s="86">
        <f>D262/C262</f>
        <v>0.28801376796922457</v>
      </c>
      <c r="F262" s="30">
        <v>10973</v>
      </c>
      <c r="G262" s="30">
        <v>349</v>
      </c>
      <c r="H262" s="86">
        <f t="shared" si="92"/>
        <v>3.1805340380935021E-2</v>
      </c>
      <c r="I262" s="100"/>
      <c r="J262" s="86"/>
    </row>
    <row r="263" spans="1:11" s="112" customFormat="1" ht="30" customHeight="1" x14ac:dyDescent="0.2">
      <c r="A263" s="7">
        <v>6</v>
      </c>
      <c r="B263" s="46" t="s">
        <v>70</v>
      </c>
      <c r="C263" s="23">
        <v>18385</v>
      </c>
      <c r="D263" s="23">
        <v>1511</v>
      </c>
      <c r="E263" s="86">
        <f>D263/C263</f>
        <v>8.2186565134620609E-2</v>
      </c>
      <c r="F263" s="30">
        <v>11969</v>
      </c>
      <c r="G263" s="30">
        <v>464</v>
      </c>
      <c r="H263" s="86">
        <f t="shared" si="92"/>
        <v>3.8766814270198013E-2</v>
      </c>
      <c r="I263" s="100"/>
      <c r="J263" s="86"/>
    </row>
    <row r="264" spans="1:11" s="112" customFormat="1" ht="30" customHeight="1" x14ac:dyDescent="0.2">
      <c r="A264" s="7">
        <v>7</v>
      </c>
      <c r="B264" s="46" t="s">
        <v>104</v>
      </c>
      <c r="C264" s="23">
        <v>67449</v>
      </c>
      <c r="D264" s="23">
        <v>4919</v>
      </c>
      <c r="E264" s="86">
        <f t="shared" ref="E264" si="93">D264/C264</f>
        <v>7.2929176118252309E-2</v>
      </c>
      <c r="F264" s="30">
        <v>54794</v>
      </c>
      <c r="G264" s="30">
        <v>5896</v>
      </c>
      <c r="H264" s="86">
        <f t="shared" si="92"/>
        <v>0.10760302222871117</v>
      </c>
      <c r="I264" s="100"/>
      <c r="J264" s="86"/>
    </row>
    <row r="265" spans="1:11" s="61" customFormat="1" ht="30" customHeight="1" x14ac:dyDescent="0.2">
      <c r="A265" s="9">
        <v>29</v>
      </c>
      <c r="B265" s="51" t="s">
        <v>125</v>
      </c>
      <c r="C265" s="60"/>
      <c r="D265" s="60"/>
      <c r="E265" s="60"/>
      <c r="F265" s="60"/>
      <c r="G265" s="60"/>
      <c r="H265" s="60"/>
      <c r="I265" s="100"/>
      <c r="J265" s="60"/>
    </row>
    <row r="266" spans="1:11" s="61" customFormat="1" ht="30" customHeight="1" x14ac:dyDescent="0.2">
      <c r="A266" s="21">
        <v>1</v>
      </c>
      <c r="B266" s="46" t="s">
        <v>45</v>
      </c>
      <c r="C266" s="18">
        <v>22419</v>
      </c>
      <c r="D266" s="18">
        <v>6702</v>
      </c>
      <c r="E266" s="86">
        <f t="shared" ref="E266:E273" si="94">D266/C266</f>
        <v>0.29894286096614481</v>
      </c>
      <c r="F266" s="35">
        <v>20581.797330000001</v>
      </c>
      <c r="G266" s="35">
        <v>3331.106402548</v>
      </c>
      <c r="H266" s="86">
        <f t="shared" ref="H266:H273" si="95">G266/F266</f>
        <v>0.16184720649700421</v>
      </c>
      <c r="I266" s="100"/>
      <c r="J266" s="86"/>
      <c r="K266" s="66"/>
    </row>
    <row r="267" spans="1:11" s="61" customFormat="1" ht="30" customHeight="1" x14ac:dyDescent="0.2">
      <c r="A267" s="21">
        <v>2</v>
      </c>
      <c r="B267" s="46" t="s">
        <v>57</v>
      </c>
      <c r="C267" s="18">
        <v>5359</v>
      </c>
      <c r="D267" s="18">
        <v>552</v>
      </c>
      <c r="E267" s="86">
        <f t="shared" si="94"/>
        <v>0.10300429184549356</v>
      </c>
      <c r="F267" s="35">
        <v>4771.3409000000001</v>
      </c>
      <c r="G267" s="35">
        <v>219.48298403999999</v>
      </c>
      <c r="H267" s="86">
        <f t="shared" si="95"/>
        <v>4.6000273013399644E-2</v>
      </c>
      <c r="I267" s="100"/>
      <c r="J267" s="86"/>
      <c r="K267" s="66"/>
    </row>
    <row r="268" spans="1:11" s="61" customFormat="1" ht="30" customHeight="1" x14ac:dyDescent="0.2">
      <c r="A268" s="21">
        <v>3</v>
      </c>
      <c r="B268" s="46" t="s">
        <v>126</v>
      </c>
      <c r="C268" s="18">
        <v>2816</v>
      </c>
      <c r="D268" s="18">
        <v>636</v>
      </c>
      <c r="E268" s="86">
        <f t="shared" si="94"/>
        <v>0.22585227272727273</v>
      </c>
      <c r="F268" s="35">
        <v>3807.2022699999998</v>
      </c>
      <c r="G268" s="35">
        <v>384.14489521199999</v>
      </c>
      <c r="H268" s="86">
        <f t="shared" si="95"/>
        <v>0.10089952357902961</v>
      </c>
      <c r="I268" s="100"/>
      <c r="J268" s="86"/>
      <c r="K268" s="66"/>
    </row>
    <row r="269" spans="1:11" s="61" customFormat="1" ht="30" customHeight="1" x14ac:dyDescent="0.2">
      <c r="A269" s="21">
        <v>4</v>
      </c>
      <c r="B269" s="46" t="s">
        <v>76</v>
      </c>
      <c r="C269" s="18">
        <v>65040</v>
      </c>
      <c r="D269" s="18">
        <v>13511</v>
      </c>
      <c r="E269" s="86">
        <f t="shared" si="94"/>
        <v>0.20773370233702337</v>
      </c>
      <c r="F269" s="35">
        <v>73441.949739999996</v>
      </c>
      <c r="G269" s="35">
        <v>10195.813343544</v>
      </c>
      <c r="H269" s="86">
        <f t="shared" si="95"/>
        <v>0.13882819532486992</v>
      </c>
      <c r="I269" s="100"/>
      <c r="J269" s="86"/>
      <c r="K269" s="66"/>
    </row>
    <row r="270" spans="1:11" s="61" customFormat="1" ht="30" customHeight="1" x14ac:dyDescent="0.2">
      <c r="A270" s="21">
        <v>5</v>
      </c>
      <c r="B270" s="46" t="s">
        <v>70</v>
      </c>
      <c r="C270" s="18">
        <v>235</v>
      </c>
      <c r="D270" s="18">
        <v>86</v>
      </c>
      <c r="E270" s="86">
        <f t="shared" si="94"/>
        <v>0.36595744680851061</v>
      </c>
      <c r="F270" s="35">
        <v>183</v>
      </c>
      <c r="G270" s="35">
        <v>34</v>
      </c>
      <c r="H270" s="86">
        <f t="shared" si="95"/>
        <v>0.18579234972677597</v>
      </c>
      <c r="I270" s="100"/>
      <c r="J270" s="86"/>
      <c r="K270" s="66"/>
    </row>
    <row r="271" spans="1:11" s="61" customFormat="1" ht="30" customHeight="1" x14ac:dyDescent="0.2">
      <c r="A271" s="21">
        <v>6</v>
      </c>
      <c r="B271" s="46" t="s">
        <v>104</v>
      </c>
      <c r="C271" s="18">
        <v>4957</v>
      </c>
      <c r="D271" s="18">
        <v>109</v>
      </c>
      <c r="E271" s="86">
        <f t="shared" si="94"/>
        <v>2.1989106314303005E-2</v>
      </c>
      <c r="F271" s="35">
        <v>5663.6704499999996</v>
      </c>
      <c r="G271" s="35">
        <v>310.24149202000001</v>
      </c>
      <c r="H271" s="86">
        <f t="shared" si="95"/>
        <v>5.4777461852498856E-2</v>
      </c>
      <c r="I271" s="100"/>
      <c r="J271" s="86"/>
      <c r="K271" s="66"/>
    </row>
    <row r="272" spans="1:11" s="61" customFormat="1" ht="30" customHeight="1" x14ac:dyDescent="0.2">
      <c r="A272" s="21">
        <v>7</v>
      </c>
      <c r="B272" s="46" t="s">
        <v>35</v>
      </c>
      <c r="C272" s="88">
        <v>27076</v>
      </c>
      <c r="D272" s="88">
        <v>5129</v>
      </c>
      <c r="E272" s="86">
        <f t="shared" si="94"/>
        <v>0.18942975328704387</v>
      </c>
      <c r="F272" s="35">
        <v>40573</v>
      </c>
      <c r="G272" s="35">
        <v>1192</v>
      </c>
      <c r="H272" s="86">
        <f t="shared" si="95"/>
        <v>2.9379143765558377E-2</v>
      </c>
      <c r="I272" s="100"/>
      <c r="J272" s="86"/>
      <c r="K272" s="66"/>
    </row>
    <row r="273" spans="1:11" s="61" customFormat="1" ht="30" customHeight="1" x14ac:dyDescent="0.2">
      <c r="A273" s="21">
        <v>8</v>
      </c>
      <c r="B273" s="46" t="s">
        <v>65</v>
      </c>
      <c r="C273" s="18">
        <v>9</v>
      </c>
      <c r="D273" s="18">
        <v>0</v>
      </c>
      <c r="E273" s="86">
        <f t="shared" si="94"/>
        <v>0</v>
      </c>
      <c r="F273" s="35">
        <v>49</v>
      </c>
      <c r="G273" s="35">
        <v>0</v>
      </c>
      <c r="H273" s="86">
        <f t="shared" si="95"/>
        <v>0</v>
      </c>
      <c r="I273" s="100"/>
      <c r="J273" s="86"/>
      <c r="K273" s="66"/>
    </row>
    <row r="274" spans="1:11" s="61" customFormat="1" ht="30" customHeight="1" x14ac:dyDescent="0.2">
      <c r="A274" s="9">
        <v>30</v>
      </c>
      <c r="B274" s="51" t="s">
        <v>127</v>
      </c>
      <c r="C274" s="60"/>
      <c r="D274" s="60"/>
      <c r="E274" s="60"/>
      <c r="F274" s="60"/>
      <c r="G274" s="60"/>
      <c r="H274" s="60"/>
      <c r="I274" s="100"/>
      <c r="J274" s="60"/>
      <c r="K274" s="66"/>
    </row>
    <row r="275" spans="1:11" ht="30" customHeight="1" x14ac:dyDescent="0.2">
      <c r="A275" s="21">
        <v>1</v>
      </c>
      <c r="B275" s="46" t="s">
        <v>128</v>
      </c>
      <c r="C275" s="18">
        <v>43565</v>
      </c>
      <c r="D275" s="13">
        <v>13225</v>
      </c>
      <c r="E275" s="86">
        <f t="shared" ref="E275:E276" si="96">D275/C275</f>
        <v>0.30356937908871801</v>
      </c>
      <c r="F275" s="18">
        <v>36289</v>
      </c>
      <c r="G275" s="18">
        <v>10707</v>
      </c>
      <c r="H275" s="86">
        <f>G275/F275</f>
        <v>0.29504808619691919</v>
      </c>
      <c r="I275" s="100"/>
      <c r="J275" s="86"/>
    </row>
    <row r="276" spans="1:11" ht="30" customHeight="1" x14ac:dyDescent="0.2">
      <c r="A276" s="21">
        <v>2</v>
      </c>
      <c r="B276" s="46" t="s">
        <v>74</v>
      </c>
      <c r="C276" s="18">
        <v>2011</v>
      </c>
      <c r="D276" s="13">
        <v>716</v>
      </c>
      <c r="E276" s="86">
        <f t="shared" si="96"/>
        <v>0.35604177026355049</v>
      </c>
      <c r="F276" s="18">
        <v>4540</v>
      </c>
      <c r="G276" s="18">
        <v>442</v>
      </c>
      <c r="H276" s="86">
        <f>G276/F276</f>
        <v>9.7356828193832595E-2</v>
      </c>
      <c r="I276" s="100"/>
      <c r="J276" s="86"/>
    </row>
    <row r="277" spans="1:11" x14ac:dyDescent="0.25">
      <c r="I277" s="99"/>
    </row>
    <row r="278" spans="1:11" s="67" customFormat="1" ht="34.5" customHeight="1" x14ac:dyDescent="0.25">
      <c r="A278" s="129" t="s">
        <v>134</v>
      </c>
      <c r="B278" s="129"/>
      <c r="C278" s="129"/>
      <c r="D278" s="129"/>
      <c r="E278" s="129"/>
      <c r="F278" s="129"/>
      <c r="G278" s="129"/>
      <c r="H278" s="129"/>
      <c r="I278" s="129"/>
      <c r="J278" s="129"/>
    </row>
    <row r="279" spans="1:11" s="67" customFormat="1" ht="57.75" customHeight="1" x14ac:dyDescent="0.25">
      <c r="A279" s="130" t="s">
        <v>129</v>
      </c>
      <c r="B279" s="130"/>
      <c r="C279" s="130"/>
      <c r="D279" s="130"/>
      <c r="E279" s="130"/>
      <c r="F279" s="130"/>
      <c r="G279" s="130"/>
      <c r="H279" s="130"/>
      <c r="I279" s="130"/>
      <c r="J279" s="130"/>
    </row>
    <row r="280" spans="1:11" s="67" customFormat="1" ht="57.75" customHeight="1" x14ac:dyDescent="0.25">
      <c r="A280" s="130" t="s">
        <v>130</v>
      </c>
      <c r="B280" s="130"/>
      <c r="C280" s="130"/>
      <c r="D280" s="130"/>
      <c r="E280" s="130"/>
      <c r="F280" s="130"/>
      <c r="G280" s="130"/>
      <c r="H280" s="130"/>
      <c r="I280" s="130"/>
      <c r="J280" s="130"/>
    </row>
    <row r="281" spans="1:11" s="67" customFormat="1" ht="99" customHeight="1" x14ac:dyDescent="0.25">
      <c r="A281" s="130" t="s">
        <v>131</v>
      </c>
      <c r="B281" s="130"/>
      <c r="C281" s="130"/>
      <c r="D281" s="130"/>
      <c r="E281" s="130"/>
      <c r="F281" s="130"/>
      <c r="G281" s="130"/>
      <c r="H281" s="130"/>
      <c r="I281" s="130"/>
      <c r="J281" s="130"/>
    </row>
    <row r="282" spans="1:11" s="67" customFormat="1" ht="57.75" customHeight="1" x14ac:dyDescent="0.25">
      <c r="A282" s="130" t="s">
        <v>132</v>
      </c>
      <c r="B282" s="130"/>
      <c r="C282" s="130"/>
      <c r="D282" s="130"/>
      <c r="E282" s="130"/>
      <c r="F282" s="130"/>
      <c r="G282" s="130"/>
      <c r="H282" s="130"/>
      <c r="I282" s="130"/>
      <c r="J282" s="130"/>
    </row>
    <row r="283" spans="1:11" x14ac:dyDescent="0.25">
      <c r="I283" s="59"/>
    </row>
    <row r="284" spans="1:11" x14ac:dyDescent="0.25">
      <c r="I284" s="59"/>
    </row>
  </sheetData>
  <mergeCells count="11">
    <mergeCell ref="A1:J1"/>
    <mergeCell ref="A2:J2"/>
    <mergeCell ref="C4:E4"/>
    <mergeCell ref="F4:H4"/>
    <mergeCell ref="I4:I5"/>
    <mergeCell ref="J4:J5"/>
    <mergeCell ref="A278:J278"/>
    <mergeCell ref="A279:J279"/>
    <mergeCell ref="A280:J280"/>
    <mergeCell ref="A281:J281"/>
    <mergeCell ref="A282:J282"/>
  </mergeCells>
  <conditionalFormatting sqref="B247">
    <cfRule type="expression" dxfId="0" priority="1">
      <formula>$B250</formula>
    </cfRule>
  </conditionalFormatting>
  <pageMargins left="0.2" right="0.25" top="0.4" bottom="0.38" header="0.3" footer="0.3"/>
  <pageSetup paperSize="9" orientation="portrait" r:id="rId1"/>
  <headerFooter>
    <oddFooter>&amp;C&amp;P</oddFooter>
  </headerFooter>
  <drawing r:id="rId2"/>
  <legacyDrawing r:id="rId3"/>
  <oleObjects>
    <mc:AlternateContent xmlns:mc="http://schemas.openxmlformats.org/markup-compatibility/2006">
      <mc:Choice Requires="x14">
        <oleObject link="[1]!'!OLE_LINK2'" oleUpdate="OLEUPDATE_ALWAYS" shapeId="1025">
          <objectPr defaultSize="0" autoPict="0" dde="1">
            <anchor moveWithCells="1">
              <from>
                <xdr:col>2</xdr:col>
                <xdr:colOff>0</xdr:colOff>
                <xdr:row>124</xdr:row>
                <xdr:rowOff>0</xdr:rowOff>
              </from>
              <to>
                <xdr:col>3</xdr:col>
                <xdr:colOff>19050</xdr:colOff>
                <xdr:row>124</xdr:row>
                <xdr:rowOff>371475</xdr:rowOff>
              </to>
            </anchor>
          </objectPr>
        </oleObject>
      </mc:Choice>
      <mc:Fallback>
        <oleObject link="[1]!'!OLE_LINK2'" oleUpdate="OLEUPDATE_ALWAYS" shapeId="1025"/>
      </mc:Fallback>
    </mc:AlternateContent>
    <mc:AlternateContent xmlns:mc="http://schemas.openxmlformats.org/markup-compatibility/2006">
      <mc:Choice Requires="x14">
        <oleObject link="[1]!'!OLE_LINK2'" oleUpdate="OLEUPDATE_ALWAYS" shapeId="1026">
          <objectPr defaultSize="0" autoPict="0" dde="1">
            <anchor moveWithCells="1">
              <from>
                <xdr:col>2</xdr:col>
                <xdr:colOff>0</xdr:colOff>
                <xdr:row>124</xdr:row>
                <xdr:rowOff>0</xdr:rowOff>
              </from>
              <to>
                <xdr:col>3</xdr:col>
                <xdr:colOff>19050</xdr:colOff>
                <xdr:row>125</xdr:row>
                <xdr:rowOff>0</xdr:rowOff>
              </to>
            </anchor>
          </objectPr>
        </oleObject>
      </mc:Choice>
      <mc:Fallback>
        <oleObject link="[1]!'!OLE_LINK2'" oleUpdate="OLEUPDATE_ALWAYS" shapeId="1026"/>
      </mc:Fallback>
    </mc:AlternateContent>
    <mc:AlternateContent xmlns:mc="http://schemas.openxmlformats.org/markup-compatibility/2006">
      <mc:Choice Requires="x14">
        <oleObject link="[1]!'!OLE_LINK2'" oleUpdate="OLEUPDATE_ALWAYS" shapeId="1027">
          <objectPr defaultSize="0" autoPict="0" dde="1">
            <anchor moveWithCells="1">
              <from>
                <xdr:col>2</xdr:col>
                <xdr:colOff>0</xdr:colOff>
                <xdr:row>124</xdr:row>
                <xdr:rowOff>0</xdr:rowOff>
              </from>
              <to>
                <xdr:col>3</xdr:col>
                <xdr:colOff>19050</xdr:colOff>
                <xdr:row>125</xdr:row>
                <xdr:rowOff>19050</xdr:rowOff>
              </to>
            </anchor>
          </objectPr>
        </oleObject>
      </mc:Choice>
      <mc:Fallback>
        <oleObject link="[1]!'!OLE_LINK2'" oleUpdate="OLEUPDATE_ALWAYS" shapeId="1027"/>
      </mc:Fallback>
    </mc:AlternateContent>
    <mc:AlternateContent xmlns:mc="http://schemas.openxmlformats.org/markup-compatibility/2006">
      <mc:Choice Requires="x14">
        <oleObject link="[1]!'!OLE_LINK2'" oleUpdate="OLEUPDATE_ALWAYS" shapeId="1028">
          <objectPr defaultSize="0" autoPict="0" dde="1">
            <anchor moveWithCells="1">
              <from>
                <xdr:col>2</xdr:col>
                <xdr:colOff>0</xdr:colOff>
                <xdr:row>124</xdr:row>
                <xdr:rowOff>0</xdr:rowOff>
              </from>
              <to>
                <xdr:col>3</xdr:col>
                <xdr:colOff>19050</xdr:colOff>
                <xdr:row>124</xdr:row>
                <xdr:rowOff>371475</xdr:rowOff>
              </to>
            </anchor>
          </objectPr>
        </oleObject>
      </mc:Choice>
      <mc:Fallback>
        <oleObject link="[1]!'!OLE_LINK2'" oleUpdate="OLEUPDATE_ALWAYS" shapeId="1028"/>
      </mc:Fallback>
    </mc:AlternateContent>
    <mc:AlternateContent xmlns:mc="http://schemas.openxmlformats.org/markup-compatibility/2006">
      <mc:Choice Requires="x14">
        <oleObject link="[1]!'!OLE_LINK2'" oleUpdate="OLEUPDATE_ALWAYS" shapeId="1029">
          <objectPr defaultSize="0" autoPict="0" dde="1">
            <anchor moveWithCells="1">
              <from>
                <xdr:col>2</xdr:col>
                <xdr:colOff>0</xdr:colOff>
                <xdr:row>124</xdr:row>
                <xdr:rowOff>0</xdr:rowOff>
              </from>
              <to>
                <xdr:col>3</xdr:col>
                <xdr:colOff>19050</xdr:colOff>
                <xdr:row>125</xdr:row>
                <xdr:rowOff>0</xdr:rowOff>
              </to>
            </anchor>
          </objectPr>
        </oleObject>
      </mc:Choice>
      <mc:Fallback>
        <oleObject link="[1]!'!OLE_LINK2'" oleUpdate="OLEUPDATE_ALWAYS" shapeId="1029"/>
      </mc:Fallback>
    </mc:AlternateContent>
    <mc:AlternateContent xmlns:mc="http://schemas.openxmlformats.org/markup-compatibility/2006">
      <mc:Choice Requires="x14">
        <oleObject link="[1]!'!OLE_LINK2'" oleUpdate="OLEUPDATE_ALWAYS" shapeId="1030">
          <objectPr defaultSize="0" autoPict="0" dde="1">
            <anchor moveWithCells="1">
              <from>
                <xdr:col>2</xdr:col>
                <xdr:colOff>0</xdr:colOff>
                <xdr:row>124</xdr:row>
                <xdr:rowOff>0</xdr:rowOff>
              </from>
              <to>
                <xdr:col>3</xdr:col>
                <xdr:colOff>19050</xdr:colOff>
                <xdr:row>125</xdr:row>
                <xdr:rowOff>9525</xdr:rowOff>
              </to>
            </anchor>
          </objectPr>
        </oleObject>
      </mc:Choice>
      <mc:Fallback>
        <oleObject link="[1]!'!OLE_LINK2'" oleUpdate="OLEUPDATE_ALWAYS" shapeId="1030"/>
      </mc:Fallback>
    </mc:AlternateContent>
    <mc:AlternateContent xmlns:mc="http://schemas.openxmlformats.org/markup-compatibility/2006">
      <mc:Choice Requires="x14">
        <oleObject link="[1]!'!OLE_LINK2'" oleUpdate="OLEUPDATE_ALWAYS" shapeId="1031">
          <objectPr defaultSize="0" autoPict="0" dde="1">
            <anchor moveWithCells="1">
              <from>
                <xdr:col>2</xdr:col>
                <xdr:colOff>0</xdr:colOff>
                <xdr:row>124</xdr:row>
                <xdr:rowOff>0</xdr:rowOff>
              </from>
              <to>
                <xdr:col>3</xdr:col>
                <xdr:colOff>19050</xdr:colOff>
                <xdr:row>125</xdr:row>
                <xdr:rowOff>38100</xdr:rowOff>
              </to>
            </anchor>
          </objectPr>
        </oleObject>
      </mc:Choice>
      <mc:Fallback>
        <oleObject link="[1]!'!OLE_LINK2'" oleUpdate="OLEUPDATE_ALWAYS" shapeId="1031"/>
      </mc:Fallback>
    </mc:AlternateContent>
    <mc:AlternateContent xmlns:mc="http://schemas.openxmlformats.org/markup-compatibility/2006">
      <mc:Choice Requires="x14">
        <oleObject link="[1]!'!OLE_LINK2'" oleUpdate="OLEUPDATE_ALWAYS" shapeId="1032">
          <objectPr defaultSize="0" autoPict="0" dde="1">
            <anchor moveWithCells="1">
              <from>
                <xdr:col>2</xdr:col>
                <xdr:colOff>0</xdr:colOff>
                <xdr:row>124</xdr:row>
                <xdr:rowOff>0</xdr:rowOff>
              </from>
              <to>
                <xdr:col>3</xdr:col>
                <xdr:colOff>19050</xdr:colOff>
                <xdr:row>125</xdr:row>
                <xdr:rowOff>19050</xdr:rowOff>
              </to>
            </anchor>
          </objectPr>
        </oleObject>
      </mc:Choice>
      <mc:Fallback>
        <oleObject link="[1]!'!OLE_LINK2'" oleUpdate="OLEUPDATE_ALWAYS" shapeId="1032"/>
      </mc:Fallback>
    </mc:AlternateContent>
    <mc:AlternateContent xmlns:mc="http://schemas.openxmlformats.org/markup-compatibility/2006">
      <mc:Choice Requires="x14">
        <oleObject link="[1]!'!OLE_LINK2'" oleUpdate="OLEUPDATE_ALWAYS" shapeId="1033">
          <objectPr defaultSize="0" autoPict="0" dde="1">
            <anchor moveWithCells="1">
              <from>
                <xdr:col>2</xdr:col>
                <xdr:colOff>0</xdr:colOff>
                <xdr:row>124</xdr:row>
                <xdr:rowOff>0</xdr:rowOff>
              </from>
              <to>
                <xdr:col>3</xdr:col>
                <xdr:colOff>19050</xdr:colOff>
                <xdr:row>125</xdr:row>
                <xdr:rowOff>9525</xdr:rowOff>
              </to>
            </anchor>
          </objectPr>
        </oleObject>
      </mc:Choice>
      <mc:Fallback>
        <oleObject link="[1]!'!OLE_LINK2'" oleUpdate="OLEUPDATE_ALWAYS" shapeId="1033"/>
      </mc:Fallback>
    </mc:AlternateContent>
    <mc:AlternateContent xmlns:mc="http://schemas.openxmlformats.org/markup-compatibility/2006">
      <mc:Choice Requires="x14">
        <oleObject link="[1]!'!OLE_LINK2'" oleUpdate="OLEUPDATE_ALWAYS" shapeId="1034">
          <objectPr defaultSize="0" autoPict="0" dde="1">
            <anchor moveWithCells="1">
              <from>
                <xdr:col>2</xdr:col>
                <xdr:colOff>0</xdr:colOff>
                <xdr:row>124</xdr:row>
                <xdr:rowOff>0</xdr:rowOff>
              </from>
              <to>
                <xdr:col>3</xdr:col>
                <xdr:colOff>19050</xdr:colOff>
                <xdr:row>125</xdr:row>
                <xdr:rowOff>38100</xdr:rowOff>
              </to>
            </anchor>
          </objectPr>
        </oleObject>
      </mc:Choice>
      <mc:Fallback>
        <oleObject link="[1]!'!OLE_LINK2'" oleUpdate="OLEUPDATE_ALWAYS" shapeId="1034"/>
      </mc:Fallback>
    </mc:AlternateContent>
    <mc:AlternateContent xmlns:mc="http://schemas.openxmlformats.org/markup-compatibility/2006">
      <mc:Choice Requires="x14">
        <oleObject link="[1]!'!OLE_LINK2'" oleUpdate="OLEUPDATE_ALWAYS" shapeId="1035">
          <objectPr defaultSize="0" autoPict="0" dde="1">
            <anchor moveWithCells="1">
              <from>
                <xdr:col>2</xdr:col>
                <xdr:colOff>0</xdr:colOff>
                <xdr:row>124</xdr:row>
                <xdr:rowOff>0</xdr:rowOff>
              </from>
              <to>
                <xdr:col>3</xdr:col>
                <xdr:colOff>19050</xdr:colOff>
                <xdr:row>125</xdr:row>
                <xdr:rowOff>19050</xdr:rowOff>
              </to>
            </anchor>
          </objectPr>
        </oleObject>
      </mc:Choice>
      <mc:Fallback>
        <oleObject link="[1]!'!OLE_LINK2'" oleUpdate="OLEUPDATE_ALWAYS" shapeId="1035"/>
      </mc:Fallback>
    </mc:AlternateContent>
    <mc:AlternateContent xmlns:mc="http://schemas.openxmlformats.org/markup-compatibility/2006">
      <mc:Choice Requires="x14">
        <oleObject link="[1]!'!OLE_LINK2'" oleUpdate="OLEUPDATE_ALWAYS" shapeId="1036">
          <objectPr defaultSize="0" autoPict="0" dde="1">
            <anchor moveWithCells="1">
              <from>
                <xdr:col>2</xdr:col>
                <xdr:colOff>0</xdr:colOff>
                <xdr:row>124</xdr:row>
                <xdr:rowOff>0</xdr:rowOff>
              </from>
              <to>
                <xdr:col>3</xdr:col>
                <xdr:colOff>19050</xdr:colOff>
                <xdr:row>124</xdr:row>
                <xdr:rowOff>371475</xdr:rowOff>
              </to>
            </anchor>
          </objectPr>
        </oleObject>
      </mc:Choice>
      <mc:Fallback>
        <oleObject link="[1]!'!OLE_LINK2'" oleUpdate="OLEUPDATE_ALWAYS" shapeId="1036"/>
      </mc:Fallback>
    </mc:AlternateContent>
    <mc:AlternateContent xmlns:mc="http://schemas.openxmlformats.org/markup-compatibility/2006">
      <mc:Choice Requires="x14">
        <oleObject link="[1]!'!OLE_LINK2'" oleUpdate="OLEUPDATE_ALWAYS" shapeId="1037">
          <objectPr defaultSize="0" autoPict="0" dde="1">
            <anchor moveWithCells="1">
              <from>
                <xdr:col>2</xdr:col>
                <xdr:colOff>0</xdr:colOff>
                <xdr:row>124</xdr:row>
                <xdr:rowOff>0</xdr:rowOff>
              </from>
              <to>
                <xdr:col>3</xdr:col>
                <xdr:colOff>19050</xdr:colOff>
                <xdr:row>125</xdr:row>
                <xdr:rowOff>9525</xdr:rowOff>
              </to>
            </anchor>
          </objectPr>
        </oleObject>
      </mc:Choice>
      <mc:Fallback>
        <oleObject link="[1]!'!OLE_LINK2'" oleUpdate="OLEUPDATE_ALWAYS" shapeId="1037"/>
      </mc:Fallback>
    </mc:AlternateContent>
    <mc:AlternateContent xmlns:mc="http://schemas.openxmlformats.org/markup-compatibility/2006">
      <mc:Choice Requires="x14">
        <oleObject link="[1]!'!OLE_LINK2'" oleUpdate="OLEUPDATE_ALWAYS" shapeId="1038">
          <objectPr defaultSize="0" autoPict="0" dde="1">
            <anchor moveWithCells="1">
              <from>
                <xdr:col>2</xdr:col>
                <xdr:colOff>0</xdr:colOff>
                <xdr:row>124</xdr:row>
                <xdr:rowOff>0</xdr:rowOff>
              </from>
              <to>
                <xdr:col>3</xdr:col>
                <xdr:colOff>19050</xdr:colOff>
                <xdr:row>125</xdr:row>
                <xdr:rowOff>9525</xdr:rowOff>
              </to>
            </anchor>
          </objectPr>
        </oleObject>
      </mc:Choice>
      <mc:Fallback>
        <oleObject link="[1]!'!OLE_LINK2'" oleUpdate="OLEUPDATE_ALWAYS" shapeId="1038"/>
      </mc:Fallback>
    </mc:AlternateContent>
    <mc:AlternateContent xmlns:mc="http://schemas.openxmlformats.org/markup-compatibility/2006">
      <mc:Choice Requires="x14">
        <oleObject link="[1]!'!OLE_LINK2'" oleUpdate="OLEUPDATE_ALWAYS" shapeId="1039">
          <objectPr defaultSize="0" autoPict="0" dde="1">
            <anchor moveWithCells="1">
              <from>
                <xdr:col>2</xdr:col>
                <xdr:colOff>0</xdr:colOff>
                <xdr:row>124</xdr:row>
                <xdr:rowOff>0</xdr:rowOff>
              </from>
              <to>
                <xdr:col>3</xdr:col>
                <xdr:colOff>19050</xdr:colOff>
                <xdr:row>124</xdr:row>
                <xdr:rowOff>371475</xdr:rowOff>
              </to>
            </anchor>
          </objectPr>
        </oleObject>
      </mc:Choice>
      <mc:Fallback>
        <oleObject link="[1]!'!OLE_LINK2'" oleUpdate="OLEUPDATE_ALWAYS" shapeId="1039"/>
      </mc:Fallback>
    </mc:AlternateContent>
    <mc:AlternateContent xmlns:mc="http://schemas.openxmlformats.org/markup-compatibility/2006">
      <mc:Choice Requires="x14">
        <oleObject link="[1]!'!OLE_LINK2'" oleUpdate="OLEUPDATE_ALWAYS" shapeId="1040">
          <objectPr defaultSize="0" autoPict="0" dde="1">
            <anchor moveWithCells="1">
              <from>
                <xdr:col>2</xdr:col>
                <xdr:colOff>0</xdr:colOff>
                <xdr:row>124</xdr:row>
                <xdr:rowOff>0</xdr:rowOff>
              </from>
              <to>
                <xdr:col>3</xdr:col>
                <xdr:colOff>19050</xdr:colOff>
                <xdr:row>125</xdr:row>
                <xdr:rowOff>0</xdr:rowOff>
              </to>
            </anchor>
          </objectPr>
        </oleObject>
      </mc:Choice>
      <mc:Fallback>
        <oleObject link="[1]!'!OLE_LINK2'" oleUpdate="OLEUPDATE_ALWAYS" shapeId="1040"/>
      </mc:Fallback>
    </mc:AlternateContent>
    <mc:AlternateContent xmlns:mc="http://schemas.openxmlformats.org/markup-compatibility/2006">
      <mc:Choice Requires="x14">
        <oleObject link="[1]!'!OLE_LINK2'" oleUpdate="OLEUPDATE_ALWAYS" shapeId="1041">
          <objectPr defaultSize="0" autoPict="0" dde="1">
            <anchor moveWithCells="1">
              <from>
                <xdr:col>2</xdr:col>
                <xdr:colOff>0</xdr:colOff>
                <xdr:row>124</xdr:row>
                <xdr:rowOff>0</xdr:rowOff>
              </from>
              <to>
                <xdr:col>3</xdr:col>
                <xdr:colOff>19050</xdr:colOff>
                <xdr:row>125</xdr:row>
                <xdr:rowOff>19050</xdr:rowOff>
              </to>
            </anchor>
          </objectPr>
        </oleObject>
      </mc:Choice>
      <mc:Fallback>
        <oleObject link="[1]!'!OLE_LINK2'" oleUpdate="OLEUPDATE_ALWAYS" shapeId="1041"/>
      </mc:Fallback>
    </mc:AlternateContent>
    <mc:AlternateContent xmlns:mc="http://schemas.openxmlformats.org/markup-compatibility/2006">
      <mc:Choice Requires="x14">
        <oleObject link="[1]!'!OLE_LINK2'" oleUpdate="OLEUPDATE_ALWAYS" shapeId="1042">
          <objectPr defaultSize="0" autoPict="0" dde="1">
            <anchor moveWithCells="1">
              <from>
                <xdr:col>2</xdr:col>
                <xdr:colOff>0</xdr:colOff>
                <xdr:row>124</xdr:row>
                <xdr:rowOff>0</xdr:rowOff>
              </from>
              <to>
                <xdr:col>3</xdr:col>
                <xdr:colOff>19050</xdr:colOff>
                <xdr:row>124</xdr:row>
                <xdr:rowOff>371475</xdr:rowOff>
              </to>
            </anchor>
          </objectPr>
        </oleObject>
      </mc:Choice>
      <mc:Fallback>
        <oleObject link="[1]!'!OLE_LINK2'" oleUpdate="OLEUPDATE_ALWAYS" shapeId="1042"/>
      </mc:Fallback>
    </mc:AlternateContent>
    <mc:AlternateContent xmlns:mc="http://schemas.openxmlformats.org/markup-compatibility/2006">
      <mc:Choice Requires="x14">
        <oleObject link="[1]!'!OLE_LINK2'" oleUpdate="OLEUPDATE_ALWAYS" shapeId="1043">
          <objectPr defaultSize="0" autoPict="0" dde="1">
            <anchor moveWithCells="1">
              <from>
                <xdr:col>2</xdr:col>
                <xdr:colOff>0</xdr:colOff>
                <xdr:row>124</xdr:row>
                <xdr:rowOff>0</xdr:rowOff>
              </from>
              <to>
                <xdr:col>3</xdr:col>
                <xdr:colOff>19050</xdr:colOff>
                <xdr:row>125</xdr:row>
                <xdr:rowOff>0</xdr:rowOff>
              </to>
            </anchor>
          </objectPr>
        </oleObject>
      </mc:Choice>
      <mc:Fallback>
        <oleObject link="[1]!'!OLE_LINK2'" oleUpdate="OLEUPDATE_ALWAYS" shapeId="1043"/>
      </mc:Fallback>
    </mc:AlternateContent>
    <mc:AlternateContent xmlns:mc="http://schemas.openxmlformats.org/markup-compatibility/2006">
      <mc:Choice Requires="x14">
        <oleObject link="[1]!'!OLE_LINK2'" oleUpdate="OLEUPDATE_ALWAYS" shapeId="1044">
          <objectPr defaultSize="0" autoPict="0" dde="1">
            <anchor moveWithCells="1">
              <from>
                <xdr:col>2</xdr:col>
                <xdr:colOff>0</xdr:colOff>
                <xdr:row>124</xdr:row>
                <xdr:rowOff>0</xdr:rowOff>
              </from>
              <to>
                <xdr:col>3</xdr:col>
                <xdr:colOff>19050</xdr:colOff>
                <xdr:row>125</xdr:row>
                <xdr:rowOff>9525</xdr:rowOff>
              </to>
            </anchor>
          </objectPr>
        </oleObject>
      </mc:Choice>
      <mc:Fallback>
        <oleObject link="[1]!'!OLE_LINK2'" oleUpdate="OLEUPDATE_ALWAYS" shapeId="1044"/>
      </mc:Fallback>
    </mc:AlternateContent>
    <mc:AlternateContent xmlns:mc="http://schemas.openxmlformats.org/markup-compatibility/2006">
      <mc:Choice Requires="x14">
        <oleObject link="[1]!'!OLE_LINK2'" oleUpdate="OLEUPDATE_ALWAYS" shapeId="1045">
          <objectPr defaultSize="0" autoPict="0" dde="1">
            <anchor moveWithCells="1">
              <from>
                <xdr:col>2</xdr:col>
                <xdr:colOff>0</xdr:colOff>
                <xdr:row>124</xdr:row>
                <xdr:rowOff>0</xdr:rowOff>
              </from>
              <to>
                <xdr:col>3</xdr:col>
                <xdr:colOff>19050</xdr:colOff>
                <xdr:row>125</xdr:row>
                <xdr:rowOff>38100</xdr:rowOff>
              </to>
            </anchor>
          </objectPr>
        </oleObject>
      </mc:Choice>
      <mc:Fallback>
        <oleObject link="[1]!'!OLE_LINK2'" oleUpdate="OLEUPDATE_ALWAYS" shapeId="1045"/>
      </mc:Fallback>
    </mc:AlternateContent>
    <mc:AlternateContent xmlns:mc="http://schemas.openxmlformats.org/markup-compatibility/2006">
      <mc:Choice Requires="x14">
        <oleObject link="[1]!'!OLE_LINK2'" oleUpdate="OLEUPDATE_ALWAYS" shapeId="1046">
          <objectPr defaultSize="0" autoPict="0" dde="1">
            <anchor moveWithCells="1">
              <from>
                <xdr:col>2</xdr:col>
                <xdr:colOff>0</xdr:colOff>
                <xdr:row>124</xdr:row>
                <xdr:rowOff>0</xdr:rowOff>
              </from>
              <to>
                <xdr:col>3</xdr:col>
                <xdr:colOff>19050</xdr:colOff>
                <xdr:row>125</xdr:row>
                <xdr:rowOff>19050</xdr:rowOff>
              </to>
            </anchor>
          </objectPr>
        </oleObject>
      </mc:Choice>
      <mc:Fallback>
        <oleObject link="[1]!'!OLE_LINK2'" oleUpdate="OLEUPDATE_ALWAYS" shapeId="1046"/>
      </mc:Fallback>
    </mc:AlternateContent>
    <mc:AlternateContent xmlns:mc="http://schemas.openxmlformats.org/markup-compatibility/2006">
      <mc:Choice Requires="x14">
        <oleObject link="[1]!'!OLE_LINK2'" oleUpdate="OLEUPDATE_ALWAYS" shapeId="1047">
          <objectPr defaultSize="0" autoPict="0" dde="1">
            <anchor moveWithCells="1">
              <from>
                <xdr:col>2</xdr:col>
                <xdr:colOff>0</xdr:colOff>
                <xdr:row>124</xdr:row>
                <xdr:rowOff>0</xdr:rowOff>
              </from>
              <to>
                <xdr:col>3</xdr:col>
                <xdr:colOff>19050</xdr:colOff>
                <xdr:row>125</xdr:row>
                <xdr:rowOff>9525</xdr:rowOff>
              </to>
            </anchor>
          </objectPr>
        </oleObject>
      </mc:Choice>
      <mc:Fallback>
        <oleObject link="[1]!'!OLE_LINK2'" oleUpdate="OLEUPDATE_ALWAYS" shapeId="1047"/>
      </mc:Fallback>
    </mc:AlternateContent>
    <mc:AlternateContent xmlns:mc="http://schemas.openxmlformats.org/markup-compatibility/2006">
      <mc:Choice Requires="x14">
        <oleObject link="[1]!'!OLE_LINK2'" oleUpdate="OLEUPDATE_ALWAYS" shapeId="1048">
          <objectPr defaultSize="0" autoPict="0" dde="1">
            <anchor moveWithCells="1">
              <from>
                <xdr:col>2</xdr:col>
                <xdr:colOff>0</xdr:colOff>
                <xdr:row>124</xdr:row>
                <xdr:rowOff>0</xdr:rowOff>
              </from>
              <to>
                <xdr:col>3</xdr:col>
                <xdr:colOff>19050</xdr:colOff>
                <xdr:row>125</xdr:row>
                <xdr:rowOff>38100</xdr:rowOff>
              </to>
            </anchor>
          </objectPr>
        </oleObject>
      </mc:Choice>
      <mc:Fallback>
        <oleObject link="[1]!'!OLE_LINK2'" oleUpdate="OLEUPDATE_ALWAYS" shapeId="1048"/>
      </mc:Fallback>
    </mc:AlternateContent>
    <mc:AlternateContent xmlns:mc="http://schemas.openxmlformats.org/markup-compatibility/2006">
      <mc:Choice Requires="x14">
        <oleObject link="[1]!'!OLE_LINK2'" oleUpdate="OLEUPDATE_ALWAYS" shapeId="1049">
          <objectPr defaultSize="0" autoPict="0" dde="1">
            <anchor moveWithCells="1">
              <from>
                <xdr:col>2</xdr:col>
                <xdr:colOff>0</xdr:colOff>
                <xdr:row>124</xdr:row>
                <xdr:rowOff>0</xdr:rowOff>
              </from>
              <to>
                <xdr:col>3</xdr:col>
                <xdr:colOff>19050</xdr:colOff>
                <xdr:row>125</xdr:row>
                <xdr:rowOff>19050</xdr:rowOff>
              </to>
            </anchor>
          </objectPr>
        </oleObject>
      </mc:Choice>
      <mc:Fallback>
        <oleObject link="[1]!'!OLE_LINK2'" oleUpdate="OLEUPDATE_ALWAYS" shapeId="1049"/>
      </mc:Fallback>
    </mc:AlternateContent>
    <mc:AlternateContent xmlns:mc="http://schemas.openxmlformats.org/markup-compatibility/2006">
      <mc:Choice Requires="x14">
        <oleObject link="[1]!'!OLE_LINK2'" oleUpdate="OLEUPDATE_ALWAYS" shapeId="1050">
          <objectPr defaultSize="0" autoPict="0" dde="1">
            <anchor moveWithCells="1">
              <from>
                <xdr:col>2</xdr:col>
                <xdr:colOff>0</xdr:colOff>
                <xdr:row>124</xdr:row>
                <xdr:rowOff>0</xdr:rowOff>
              </from>
              <to>
                <xdr:col>3</xdr:col>
                <xdr:colOff>19050</xdr:colOff>
                <xdr:row>124</xdr:row>
                <xdr:rowOff>371475</xdr:rowOff>
              </to>
            </anchor>
          </objectPr>
        </oleObject>
      </mc:Choice>
      <mc:Fallback>
        <oleObject link="[1]!'!OLE_LINK2'" oleUpdate="OLEUPDATE_ALWAYS" shapeId="1050"/>
      </mc:Fallback>
    </mc:AlternateContent>
    <mc:AlternateContent xmlns:mc="http://schemas.openxmlformats.org/markup-compatibility/2006">
      <mc:Choice Requires="x14">
        <oleObject link="[1]!'!OLE_LINK2'" oleUpdate="OLEUPDATE_ALWAYS" shapeId="1051">
          <objectPr defaultSize="0" autoPict="0" dde="1">
            <anchor moveWithCells="1">
              <from>
                <xdr:col>2</xdr:col>
                <xdr:colOff>0</xdr:colOff>
                <xdr:row>124</xdr:row>
                <xdr:rowOff>0</xdr:rowOff>
              </from>
              <to>
                <xdr:col>3</xdr:col>
                <xdr:colOff>19050</xdr:colOff>
                <xdr:row>125</xdr:row>
                <xdr:rowOff>9525</xdr:rowOff>
              </to>
            </anchor>
          </objectPr>
        </oleObject>
      </mc:Choice>
      <mc:Fallback>
        <oleObject link="[1]!'!OLE_LINK2'" oleUpdate="OLEUPDATE_ALWAYS" shapeId="1051"/>
      </mc:Fallback>
    </mc:AlternateContent>
    <mc:AlternateContent xmlns:mc="http://schemas.openxmlformats.org/markup-compatibility/2006">
      <mc:Choice Requires="x14">
        <oleObject link="[1]!'!OLE_LINK2'" oleUpdate="OLEUPDATE_ALWAYS" shapeId="1052">
          <objectPr defaultSize="0" autoPict="0" dde="1">
            <anchor moveWithCells="1">
              <from>
                <xdr:col>2</xdr:col>
                <xdr:colOff>0</xdr:colOff>
                <xdr:row>124</xdr:row>
                <xdr:rowOff>0</xdr:rowOff>
              </from>
              <to>
                <xdr:col>3</xdr:col>
                <xdr:colOff>19050</xdr:colOff>
                <xdr:row>125</xdr:row>
                <xdr:rowOff>9525</xdr:rowOff>
              </to>
            </anchor>
          </objectPr>
        </oleObject>
      </mc:Choice>
      <mc:Fallback>
        <oleObject link="[1]!'!OLE_LINK2'" oleUpdate="OLEUPDATE_ALWAYS" shapeId="1052"/>
      </mc:Fallback>
    </mc:AlternateContent>
    <mc:AlternateContent xmlns:mc="http://schemas.openxmlformats.org/markup-compatibility/2006">
      <mc:Choice Requires="x14">
        <oleObject link="[1]!'!OLE_LINK2'" oleUpdate="OLEUPDATE_ALWAYS" shapeId="1053">
          <objectPr defaultSize="0" autoPict="0" dde="1">
            <anchor moveWithCells="1">
              <from>
                <xdr:col>2</xdr:col>
                <xdr:colOff>0</xdr:colOff>
                <xdr:row>124</xdr:row>
                <xdr:rowOff>0</xdr:rowOff>
              </from>
              <to>
                <xdr:col>3</xdr:col>
                <xdr:colOff>190500</xdr:colOff>
                <xdr:row>125</xdr:row>
                <xdr:rowOff>95250</xdr:rowOff>
              </to>
            </anchor>
          </objectPr>
        </oleObject>
      </mc:Choice>
      <mc:Fallback>
        <oleObject link="[1]!'!OLE_LINK2'" oleUpdate="OLEUPDATE_ALWAYS" shapeId="1053"/>
      </mc:Fallback>
    </mc:AlternateContent>
    <mc:AlternateContent xmlns:mc="http://schemas.openxmlformats.org/markup-compatibility/2006">
      <mc:Choice Requires="x14">
        <oleObject link="[1]!'!OLE_LINK2'" oleUpdate="OLEUPDATE_ALWAYS" shapeId="1054">
          <objectPr defaultSize="0" autoPict="0" dde="1">
            <anchor moveWithCells="1">
              <from>
                <xdr:col>3</xdr:col>
                <xdr:colOff>19050</xdr:colOff>
                <xdr:row>124</xdr:row>
                <xdr:rowOff>0</xdr:rowOff>
              </from>
              <to>
                <xdr:col>4</xdr:col>
                <xdr:colOff>123825</xdr:colOff>
                <xdr:row>125</xdr:row>
                <xdr:rowOff>95250</xdr:rowOff>
              </to>
            </anchor>
          </objectPr>
        </oleObject>
      </mc:Choice>
      <mc:Fallback>
        <oleObject link="[1]!'!OLE_LINK2'" oleUpdate="OLEUPDATE_ALWAYS" shapeId="1054"/>
      </mc:Fallback>
    </mc:AlternateContent>
    <mc:AlternateContent xmlns:mc="http://schemas.openxmlformats.org/markup-compatibility/2006">
      <mc:Choice Requires="x14">
        <oleObject link="[1]!'!OLE_LINK2'" oleUpdate="OLEUPDATE_ALWAYS" shapeId="1055">
          <objectPr defaultSize="0" autoPict="0" dde="1">
            <anchor moveWithCells="1">
              <from>
                <xdr:col>2</xdr:col>
                <xdr:colOff>0</xdr:colOff>
                <xdr:row>128</xdr:row>
                <xdr:rowOff>0</xdr:rowOff>
              </from>
              <to>
                <xdr:col>3</xdr:col>
                <xdr:colOff>428625</xdr:colOff>
                <xdr:row>129</xdr:row>
                <xdr:rowOff>38100</xdr:rowOff>
              </to>
            </anchor>
          </objectPr>
        </oleObject>
      </mc:Choice>
      <mc:Fallback>
        <oleObject link="[1]!'!OLE_LINK2'" oleUpdate="OLEUPDATE_ALWAYS" shapeId="1055"/>
      </mc:Fallback>
    </mc:AlternateContent>
    <mc:AlternateContent xmlns:mc="http://schemas.openxmlformats.org/markup-compatibility/2006">
      <mc:Choice Requires="x14">
        <oleObject link="[1]!'!OLE_LINK2'" oleUpdate="OLEUPDATE_ALWAYS" shapeId="1056">
          <objectPr defaultSize="0" autoPict="0" dde="1">
            <anchor moveWithCells="1">
              <from>
                <xdr:col>2</xdr:col>
                <xdr:colOff>0</xdr:colOff>
                <xdr:row>129</xdr:row>
                <xdr:rowOff>0</xdr:rowOff>
              </from>
              <to>
                <xdr:col>3</xdr:col>
                <xdr:colOff>19050</xdr:colOff>
                <xdr:row>129</xdr:row>
                <xdr:rowOff>371475</xdr:rowOff>
              </to>
            </anchor>
          </objectPr>
        </oleObject>
      </mc:Choice>
      <mc:Fallback>
        <oleObject link="[1]!'!OLE_LINK2'" oleUpdate="OLEUPDATE_ALWAYS" shapeId="1056"/>
      </mc:Fallback>
    </mc:AlternateContent>
    <mc:AlternateContent xmlns:mc="http://schemas.openxmlformats.org/markup-compatibility/2006">
      <mc:Choice Requires="x14">
        <oleObject link="[1]!'!OLE_LINK2'" oleUpdate="OLEUPDATE_ALWAYS" shapeId="1057">
          <objectPr defaultSize="0" autoPict="0" dde="1">
            <anchor moveWithCells="1">
              <from>
                <xdr:col>2</xdr:col>
                <xdr:colOff>0</xdr:colOff>
                <xdr:row>129</xdr:row>
                <xdr:rowOff>0</xdr:rowOff>
              </from>
              <to>
                <xdr:col>3</xdr:col>
                <xdr:colOff>19050</xdr:colOff>
                <xdr:row>129</xdr:row>
                <xdr:rowOff>381000</xdr:rowOff>
              </to>
            </anchor>
          </objectPr>
        </oleObject>
      </mc:Choice>
      <mc:Fallback>
        <oleObject link="[1]!'!OLE_LINK2'" oleUpdate="OLEUPDATE_ALWAYS" shapeId="1057"/>
      </mc:Fallback>
    </mc:AlternateContent>
    <mc:AlternateContent xmlns:mc="http://schemas.openxmlformats.org/markup-compatibility/2006">
      <mc:Choice Requires="x14">
        <oleObject link="[1]!'!OLE_LINK2'" oleUpdate="OLEUPDATE_ALWAYS" shapeId="1058">
          <objectPr defaultSize="0" autoPict="0" dde="1">
            <anchor moveWithCells="1">
              <from>
                <xdr:col>2</xdr:col>
                <xdr:colOff>0</xdr:colOff>
                <xdr:row>129</xdr:row>
                <xdr:rowOff>0</xdr:rowOff>
              </from>
              <to>
                <xdr:col>3</xdr:col>
                <xdr:colOff>19050</xdr:colOff>
                <xdr:row>129</xdr:row>
                <xdr:rowOff>400050</xdr:rowOff>
              </to>
            </anchor>
          </objectPr>
        </oleObject>
      </mc:Choice>
      <mc:Fallback>
        <oleObject link="[1]!'!OLE_LINK2'" oleUpdate="OLEUPDATE_ALWAYS" shapeId="1058"/>
      </mc:Fallback>
    </mc:AlternateContent>
    <mc:AlternateContent xmlns:mc="http://schemas.openxmlformats.org/markup-compatibility/2006">
      <mc:Choice Requires="x14">
        <oleObject link="[1]!'!OLE_LINK2'" oleUpdate="OLEUPDATE_ALWAYS" shapeId="1059">
          <objectPr defaultSize="0" autoPict="0" dde="1">
            <anchor moveWithCells="1">
              <from>
                <xdr:col>2</xdr:col>
                <xdr:colOff>0</xdr:colOff>
                <xdr:row>129</xdr:row>
                <xdr:rowOff>0</xdr:rowOff>
              </from>
              <to>
                <xdr:col>3</xdr:col>
                <xdr:colOff>19050</xdr:colOff>
                <xdr:row>129</xdr:row>
                <xdr:rowOff>371475</xdr:rowOff>
              </to>
            </anchor>
          </objectPr>
        </oleObject>
      </mc:Choice>
      <mc:Fallback>
        <oleObject link="[1]!'!OLE_LINK2'" oleUpdate="OLEUPDATE_ALWAYS" shapeId="1059"/>
      </mc:Fallback>
    </mc:AlternateContent>
    <mc:AlternateContent xmlns:mc="http://schemas.openxmlformats.org/markup-compatibility/2006">
      <mc:Choice Requires="x14">
        <oleObject link="[1]!'!OLE_LINK2'" oleUpdate="OLEUPDATE_ALWAYS" shapeId="1060">
          <objectPr defaultSize="0" autoPict="0" dde="1">
            <anchor moveWithCells="1">
              <from>
                <xdr:col>2</xdr:col>
                <xdr:colOff>0</xdr:colOff>
                <xdr:row>129</xdr:row>
                <xdr:rowOff>0</xdr:rowOff>
              </from>
              <to>
                <xdr:col>3</xdr:col>
                <xdr:colOff>19050</xdr:colOff>
                <xdr:row>129</xdr:row>
                <xdr:rowOff>381000</xdr:rowOff>
              </to>
            </anchor>
          </objectPr>
        </oleObject>
      </mc:Choice>
      <mc:Fallback>
        <oleObject link="[1]!'!OLE_LINK2'" oleUpdate="OLEUPDATE_ALWAYS" shapeId="1060"/>
      </mc:Fallback>
    </mc:AlternateContent>
    <mc:AlternateContent xmlns:mc="http://schemas.openxmlformats.org/markup-compatibility/2006">
      <mc:Choice Requires="x14">
        <oleObject link="[1]!'!OLE_LINK2'" oleUpdate="OLEUPDATE_ALWAYS" shapeId="1061">
          <objectPr defaultSize="0" autoPict="0" dde="1">
            <anchor moveWithCells="1">
              <from>
                <xdr:col>2</xdr:col>
                <xdr:colOff>0</xdr:colOff>
                <xdr:row>129</xdr:row>
                <xdr:rowOff>0</xdr:rowOff>
              </from>
              <to>
                <xdr:col>3</xdr:col>
                <xdr:colOff>19050</xdr:colOff>
                <xdr:row>129</xdr:row>
                <xdr:rowOff>381000</xdr:rowOff>
              </to>
            </anchor>
          </objectPr>
        </oleObject>
      </mc:Choice>
      <mc:Fallback>
        <oleObject link="[1]!'!OLE_LINK2'" oleUpdate="OLEUPDATE_ALWAYS" shapeId="1061"/>
      </mc:Fallback>
    </mc:AlternateContent>
    <mc:AlternateContent xmlns:mc="http://schemas.openxmlformats.org/markup-compatibility/2006">
      <mc:Choice Requires="x14">
        <oleObject link="[1]!'!OLE_LINK2'" oleUpdate="OLEUPDATE_ALWAYS" shapeId="1062">
          <objectPr defaultSize="0" autoPict="0" dde="1">
            <anchor moveWithCells="1">
              <from>
                <xdr:col>2</xdr:col>
                <xdr:colOff>0</xdr:colOff>
                <xdr:row>129</xdr:row>
                <xdr:rowOff>0</xdr:rowOff>
              </from>
              <to>
                <xdr:col>3</xdr:col>
                <xdr:colOff>19050</xdr:colOff>
                <xdr:row>129</xdr:row>
                <xdr:rowOff>400050</xdr:rowOff>
              </to>
            </anchor>
          </objectPr>
        </oleObject>
      </mc:Choice>
      <mc:Fallback>
        <oleObject link="[1]!'!OLE_LINK2'" oleUpdate="OLEUPDATE_ALWAYS" shapeId="1062"/>
      </mc:Fallback>
    </mc:AlternateContent>
    <mc:AlternateContent xmlns:mc="http://schemas.openxmlformats.org/markup-compatibility/2006">
      <mc:Choice Requires="x14">
        <oleObject link="[1]!'!OLE_LINK2'" oleUpdate="OLEUPDATE_ALWAYS" shapeId="1063">
          <objectPr defaultSize="0" autoPict="0" dde="1">
            <anchor moveWithCells="1">
              <from>
                <xdr:col>2</xdr:col>
                <xdr:colOff>0</xdr:colOff>
                <xdr:row>129</xdr:row>
                <xdr:rowOff>0</xdr:rowOff>
              </from>
              <to>
                <xdr:col>3</xdr:col>
                <xdr:colOff>19050</xdr:colOff>
                <xdr:row>129</xdr:row>
                <xdr:rowOff>381000</xdr:rowOff>
              </to>
            </anchor>
          </objectPr>
        </oleObject>
      </mc:Choice>
      <mc:Fallback>
        <oleObject link="[1]!'!OLE_LINK2'" oleUpdate="OLEUPDATE_ALWAYS" shapeId="1063"/>
      </mc:Fallback>
    </mc:AlternateContent>
    <mc:AlternateContent xmlns:mc="http://schemas.openxmlformats.org/markup-compatibility/2006">
      <mc:Choice Requires="x14">
        <oleObject link="[1]!'!OLE_LINK2'" oleUpdate="OLEUPDATE_ALWAYS" shapeId="1064">
          <objectPr defaultSize="0" autoPict="0" dde="1">
            <anchor moveWithCells="1">
              <from>
                <xdr:col>2</xdr:col>
                <xdr:colOff>0</xdr:colOff>
                <xdr:row>129</xdr:row>
                <xdr:rowOff>0</xdr:rowOff>
              </from>
              <to>
                <xdr:col>3</xdr:col>
                <xdr:colOff>19050</xdr:colOff>
                <xdr:row>129</xdr:row>
                <xdr:rowOff>400050</xdr:rowOff>
              </to>
            </anchor>
          </objectPr>
        </oleObject>
      </mc:Choice>
      <mc:Fallback>
        <oleObject link="[1]!'!OLE_LINK2'" oleUpdate="OLEUPDATE_ALWAYS" shapeId="1064"/>
      </mc:Fallback>
    </mc:AlternateContent>
    <mc:AlternateContent xmlns:mc="http://schemas.openxmlformats.org/markup-compatibility/2006">
      <mc:Choice Requires="x14">
        <oleObject link="[1]!'!OLE_LINK2'" oleUpdate="OLEUPDATE_ALWAYS" shapeId="1065">
          <objectPr defaultSize="0" autoPict="0" dde="1">
            <anchor moveWithCells="1">
              <from>
                <xdr:col>2</xdr:col>
                <xdr:colOff>0</xdr:colOff>
                <xdr:row>129</xdr:row>
                <xdr:rowOff>0</xdr:rowOff>
              </from>
              <to>
                <xdr:col>3</xdr:col>
                <xdr:colOff>19050</xdr:colOff>
                <xdr:row>129</xdr:row>
                <xdr:rowOff>371475</xdr:rowOff>
              </to>
            </anchor>
          </objectPr>
        </oleObject>
      </mc:Choice>
      <mc:Fallback>
        <oleObject link="[1]!'!OLE_LINK2'" oleUpdate="OLEUPDATE_ALWAYS" shapeId="1065"/>
      </mc:Fallback>
    </mc:AlternateContent>
    <mc:AlternateContent xmlns:mc="http://schemas.openxmlformats.org/markup-compatibility/2006">
      <mc:Choice Requires="x14">
        <oleObject link="[1]!'!OLE_LINK2'" oleUpdate="OLEUPDATE_ALWAYS" shapeId="1066">
          <objectPr defaultSize="0" autoPict="0" dde="1">
            <anchor moveWithCells="1">
              <from>
                <xdr:col>2</xdr:col>
                <xdr:colOff>0</xdr:colOff>
                <xdr:row>129</xdr:row>
                <xdr:rowOff>0</xdr:rowOff>
              </from>
              <to>
                <xdr:col>3</xdr:col>
                <xdr:colOff>19050</xdr:colOff>
                <xdr:row>129</xdr:row>
                <xdr:rowOff>381000</xdr:rowOff>
              </to>
            </anchor>
          </objectPr>
        </oleObject>
      </mc:Choice>
      <mc:Fallback>
        <oleObject link="[1]!'!OLE_LINK2'" oleUpdate="OLEUPDATE_ALWAYS" shapeId="1066"/>
      </mc:Fallback>
    </mc:AlternateContent>
    <mc:AlternateContent xmlns:mc="http://schemas.openxmlformats.org/markup-compatibility/2006">
      <mc:Choice Requires="x14">
        <oleObject link="[1]!'!OLE_LINK2'" oleUpdate="OLEUPDATE_ALWAYS" shapeId="1067">
          <objectPr defaultSize="0" autoPict="0" dde="1">
            <anchor moveWithCells="1">
              <from>
                <xdr:col>2</xdr:col>
                <xdr:colOff>0</xdr:colOff>
                <xdr:row>129</xdr:row>
                <xdr:rowOff>0</xdr:rowOff>
              </from>
              <to>
                <xdr:col>3</xdr:col>
                <xdr:colOff>19050</xdr:colOff>
                <xdr:row>129</xdr:row>
                <xdr:rowOff>381000</xdr:rowOff>
              </to>
            </anchor>
          </objectPr>
        </oleObject>
      </mc:Choice>
      <mc:Fallback>
        <oleObject link="[1]!'!OLE_LINK2'" oleUpdate="OLEUPDATE_ALWAYS" shapeId="1067"/>
      </mc:Fallback>
    </mc:AlternateContent>
    <mc:AlternateContent xmlns:mc="http://schemas.openxmlformats.org/markup-compatibility/2006">
      <mc:Choice Requires="x14">
        <oleObject link="[1]!'!OLE_LINK2'" oleUpdate="OLEUPDATE_ALWAYS" shapeId="1068">
          <objectPr defaultSize="0" autoPict="0" dde="1">
            <anchor moveWithCells="1">
              <from>
                <xdr:col>2</xdr:col>
                <xdr:colOff>0</xdr:colOff>
                <xdr:row>129</xdr:row>
                <xdr:rowOff>0</xdr:rowOff>
              </from>
              <to>
                <xdr:col>3</xdr:col>
                <xdr:colOff>19050</xdr:colOff>
                <xdr:row>129</xdr:row>
                <xdr:rowOff>371475</xdr:rowOff>
              </to>
            </anchor>
          </objectPr>
        </oleObject>
      </mc:Choice>
      <mc:Fallback>
        <oleObject link="[1]!'!OLE_LINK2'" oleUpdate="OLEUPDATE_ALWAYS" shapeId="1068"/>
      </mc:Fallback>
    </mc:AlternateContent>
    <mc:AlternateContent xmlns:mc="http://schemas.openxmlformats.org/markup-compatibility/2006">
      <mc:Choice Requires="x14">
        <oleObject link="[1]!'!OLE_LINK2'" oleUpdate="OLEUPDATE_ALWAYS" shapeId="1069">
          <objectPr defaultSize="0" autoPict="0" dde="1">
            <anchor moveWithCells="1">
              <from>
                <xdr:col>2</xdr:col>
                <xdr:colOff>0</xdr:colOff>
                <xdr:row>129</xdr:row>
                <xdr:rowOff>0</xdr:rowOff>
              </from>
              <to>
                <xdr:col>3</xdr:col>
                <xdr:colOff>19050</xdr:colOff>
                <xdr:row>129</xdr:row>
                <xdr:rowOff>381000</xdr:rowOff>
              </to>
            </anchor>
          </objectPr>
        </oleObject>
      </mc:Choice>
      <mc:Fallback>
        <oleObject link="[1]!'!OLE_LINK2'" oleUpdate="OLEUPDATE_ALWAYS" shapeId="1069"/>
      </mc:Fallback>
    </mc:AlternateContent>
    <mc:AlternateContent xmlns:mc="http://schemas.openxmlformats.org/markup-compatibility/2006">
      <mc:Choice Requires="x14">
        <oleObject link="[1]!'!OLE_LINK2'" oleUpdate="OLEUPDATE_ALWAYS" shapeId="1070">
          <objectPr defaultSize="0" autoPict="0" dde="1">
            <anchor moveWithCells="1">
              <from>
                <xdr:col>2</xdr:col>
                <xdr:colOff>0</xdr:colOff>
                <xdr:row>129</xdr:row>
                <xdr:rowOff>0</xdr:rowOff>
              </from>
              <to>
                <xdr:col>3</xdr:col>
                <xdr:colOff>19050</xdr:colOff>
                <xdr:row>129</xdr:row>
                <xdr:rowOff>400050</xdr:rowOff>
              </to>
            </anchor>
          </objectPr>
        </oleObject>
      </mc:Choice>
      <mc:Fallback>
        <oleObject link="[1]!'!OLE_LINK2'" oleUpdate="OLEUPDATE_ALWAYS" shapeId="1070"/>
      </mc:Fallback>
    </mc:AlternateContent>
    <mc:AlternateContent xmlns:mc="http://schemas.openxmlformats.org/markup-compatibility/2006">
      <mc:Choice Requires="x14">
        <oleObject link="[1]!'!OLE_LINK2'" oleUpdate="OLEUPDATE_ALWAYS" shapeId="1071">
          <objectPr defaultSize="0" autoPict="0" dde="1">
            <anchor moveWithCells="1">
              <from>
                <xdr:col>2</xdr:col>
                <xdr:colOff>0</xdr:colOff>
                <xdr:row>129</xdr:row>
                <xdr:rowOff>0</xdr:rowOff>
              </from>
              <to>
                <xdr:col>3</xdr:col>
                <xdr:colOff>19050</xdr:colOff>
                <xdr:row>129</xdr:row>
                <xdr:rowOff>371475</xdr:rowOff>
              </to>
            </anchor>
          </objectPr>
        </oleObject>
      </mc:Choice>
      <mc:Fallback>
        <oleObject link="[1]!'!OLE_LINK2'" oleUpdate="OLEUPDATE_ALWAYS" shapeId="1071"/>
      </mc:Fallback>
    </mc:AlternateContent>
    <mc:AlternateContent xmlns:mc="http://schemas.openxmlformats.org/markup-compatibility/2006">
      <mc:Choice Requires="x14">
        <oleObject link="[1]!'!OLE_LINK2'" oleUpdate="OLEUPDATE_ALWAYS" shapeId="1072">
          <objectPr defaultSize="0" autoPict="0" dde="1">
            <anchor moveWithCells="1">
              <from>
                <xdr:col>2</xdr:col>
                <xdr:colOff>0</xdr:colOff>
                <xdr:row>129</xdr:row>
                <xdr:rowOff>0</xdr:rowOff>
              </from>
              <to>
                <xdr:col>3</xdr:col>
                <xdr:colOff>19050</xdr:colOff>
                <xdr:row>129</xdr:row>
                <xdr:rowOff>381000</xdr:rowOff>
              </to>
            </anchor>
          </objectPr>
        </oleObject>
      </mc:Choice>
      <mc:Fallback>
        <oleObject link="[1]!'!OLE_LINK2'" oleUpdate="OLEUPDATE_ALWAYS" shapeId="1072"/>
      </mc:Fallback>
    </mc:AlternateContent>
    <mc:AlternateContent xmlns:mc="http://schemas.openxmlformats.org/markup-compatibility/2006">
      <mc:Choice Requires="x14">
        <oleObject link="[1]!'!OLE_LINK2'" oleUpdate="OLEUPDATE_ALWAYS" shapeId="1073">
          <objectPr defaultSize="0" autoPict="0" dde="1">
            <anchor moveWithCells="1">
              <from>
                <xdr:col>2</xdr:col>
                <xdr:colOff>0</xdr:colOff>
                <xdr:row>129</xdr:row>
                <xdr:rowOff>0</xdr:rowOff>
              </from>
              <to>
                <xdr:col>3</xdr:col>
                <xdr:colOff>19050</xdr:colOff>
                <xdr:row>129</xdr:row>
                <xdr:rowOff>381000</xdr:rowOff>
              </to>
            </anchor>
          </objectPr>
        </oleObject>
      </mc:Choice>
      <mc:Fallback>
        <oleObject link="[1]!'!OLE_LINK2'" oleUpdate="OLEUPDATE_ALWAYS" shapeId="1073"/>
      </mc:Fallback>
    </mc:AlternateContent>
    <mc:AlternateContent xmlns:mc="http://schemas.openxmlformats.org/markup-compatibility/2006">
      <mc:Choice Requires="x14">
        <oleObject link="[1]!'!OLE_LINK2'" oleUpdate="OLEUPDATE_ALWAYS" shapeId="1074">
          <objectPr defaultSize="0" autoPict="0" dde="1">
            <anchor moveWithCells="1">
              <from>
                <xdr:col>2</xdr:col>
                <xdr:colOff>0</xdr:colOff>
                <xdr:row>129</xdr:row>
                <xdr:rowOff>0</xdr:rowOff>
              </from>
              <to>
                <xdr:col>3</xdr:col>
                <xdr:colOff>19050</xdr:colOff>
                <xdr:row>129</xdr:row>
                <xdr:rowOff>400050</xdr:rowOff>
              </to>
            </anchor>
          </objectPr>
        </oleObject>
      </mc:Choice>
      <mc:Fallback>
        <oleObject link="[1]!'!OLE_LINK2'" oleUpdate="OLEUPDATE_ALWAYS" shapeId="1074"/>
      </mc:Fallback>
    </mc:AlternateContent>
    <mc:AlternateContent xmlns:mc="http://schemas.openxmlformats.org/markup-compatibility/2006">
      <mc:Choice Requires="x14">
        <oleObject link="[1]!'!OLE_LINK2'" oleUpdate="OLEUPDATE_ALWAYS" shapeId="1075">
          <objectPr defaultSize="0" autoPict="0" dde="1">
            <anchor moveWithCells="1">
              <from>
                <xdr:col>2</xdr:col>
                <xdr:colOff>0</xdr:colOff>
                <xdr:row>129</xdr:row>
                <xdr:rowOff>0</xdr:rowOff>
              </from>
              <to>
                <xdr:col>3</xdr:col>
                <xdr:colOff>19050</xdr:colOff>
                <xdr:row>129</xdr:row>
                <xdr:rowOff>381000</xdr:rowOff>
              </to>
            </anchor>
          </objectPr>
        </oleObject>
      </mc:Choice>
      <mc:Fallback>
        <oleObject link="[1]!'!OLE_LINK2'" oleUpdate="OLEUPDATE_ALWAYS" shapeId="1075"/>
      </mc:Fallback>
    </mc:AlternateContent>
    <mc:AlternateContent xmlns:mc="http://schemas.openxmlformats.org/markup-compatibility/2006">
      <mc:Choice Requires="x14">
        <oleObject link="[1]!'!OLE_LINK2'" oleUpdate="OLEUPDATE_ALWAYS" shapeId="1076">
          <objectPr defaultSize="0" autoPict="0" dde="1">
            <anchor moveWithCells="1">
              <from>
                <xdr:col>2</xdr:col>
                <xdr:colOff>0</xdr:colOff>
                <xdr:row>129</xdr:row>
                <xdr:rowOff>0</xdr:rowOff>
              </from>
              <to>
                <xdr:col>3</xdr:col>
                <xdr:colOff>19050</xdr:colOff>
                <xdr:row>129</xdr:row>
                <xdr:rowOff>400050</xdr:rowOff>
              </to>
            </anchor>
          </objectPr>
        </oleObject>
      </mc:Choice>
      <mc:Fallback>
        <oleObject link="[1]!'!OLE_LINK2'" oleUpdate="OLEUPDATE_ALWAYS" shapeId="1076"/>
      </mc:Fallback>
    </mc:AlternateContent>
    <mc:AlternateContent xmlns:mc="http://schemas.openxmlformats.org/markup-compatibility/2006">
      <mc:Choice Requires="x14">
        <oleObject link="[1]!'!OLE_LINK2'" oleUpdate="OLEUPDATE_ALWAYS" shapeId="1077">
          <objectPr defaultSize="0" autoPict="0" dde="1">
            <anchor moveWithCells="1">
              <from>
                <xdr:col>2</xdr:col>
                <xdr:colOff>0</xdr:colOff>
                <xdr:row>129</xdr:row>
                <xdr:rowOff>0</xdr:rowOff>
              </from>
              <to>
                <xdr:col>3</xdr:col>
                <xdr:colOff>19050</xdr:colOff>
                <xdr:row>129</xdr:row>
                <xdr:rowOff>371475</xdr:rowOff>
              </to>
            </anchor>
          </objectPr>
        </oleObject>
      </mc:Choice>
      <mc:Fallback>
        <oleObject link="[1]!'!OLE_LINK2'" oleUpdate="OLEUPDATE_ALWAYS" shapeId="1077"/>
      </mc:Fallback>
    </mc:AlternateContent>
    <mc:AlternateContent xmlns:mc="http://schemas.openxmlformats.org/markup-compatibility/2006">
      <mc:Choice Requires="x14">
        <oleObject link="[1]!'!OLE_LINK2'" oleUpdate="OLEUPDATE_ALWAYS" shapeId="1078">
          <objectPr defaultSize="0" autoPict="0" dde="1">
            <anchor moveWithCells="1">
              <from>
                <xdr:col>2</xdr:col>
                <xdr:colOff>0</xdr:colOff>
                <xdr:row>129</xdr:row>
                <xdr:rowOff>0</xdr:rowOff>
              </from>
              <to>
                <xdr:col>3</xdr:col>
                <xdr:colOff>19050</xdr:colOff>
                <xdr:row>129</xdr:row>
                <xdr:rowOff>381000</xdr:rowOff>
              </to>
            </anchor>
          </objectPr>
        </oleObject>
      </mc:Choice>
      <mc:Fallback>
        <oleObject link="[1]!'!OLE_LINK2'" oleUpdate="OLEUPDATE_ALWAYS" shapeId="1078"/>
      </mc:Fallback>
    </mc:AlternateContent>
    <mc:AlternateContent xmlns:mc="http://schemas.openxmlformats.org/markup-compatibility/2006">
      <mc:Choice Requires="x14">
        <oleObject link="[1]!'!OLE_LINK2'" oleUpdate="OLEUPDATE_ALWAYS" shapeId="1079">
          <objectPr defaultSize="0" autoPict="0" dde="1">
            <anchor moveWithCells="1">
              <from>
                <xdr:col>2</xdr:col>
                <xdr:colOff>0</xdr:colOff>
                <xdr:row>129</xdr:row>
                <xdr:rowOff>0</xdr:rowOff>
              </from>
              <to>
                <xdr:col>3</xdr:col>
                <xdr:colOff>19050</xdr:colOff>
                <xdr:row>129</xdr:row>
                <xdr:rowOff>381000</xdr:rowOff>
              </to>
            </anchor>
          </objectPr>
        </oleObject>
      </mc:Choice>
      <mc:Fallback>
        <oleObject link="[1]!'!OLE_LINK2'" oleUpdate="OLEUPDATE_ALWAYS" shapeId="1079"/>
      </mc:Fallback>
    </mc:AlternateContent>
    <mc:AlternateContent xmlns:mc="http://schemas.openxmlformats.org/markup-compatibility/2006">
      <mc:Choice Requires="x14">
        <oleObject link="[1]!'!OLE_LINK2'" oleUpdate="OLEUPDATE_ALWAYS" shapeId="1080">
          <objectPr defaultSize="0" autoPict="0" dde="1">
            <anchor moveWithCells="1">
              <from>
                <xdr:col>2</xdr:col>
                <xdr:colOff>0</xdr:colOff>
                <xdr:row>128</xdr:row>
                <xdr:rowOff>0</xdr:rowOff>
              </from>
              <to>
                <xdr:col>3</xdr:col>
                <xdr:colOff>19050</xdr:colOff>
                <xdr:row>128</xdr:row>
                <xdr:rowOff>371475</xdr:rowOff>
              </to>
            </anchor>
          </objectPr>
        </oleObject>
      </mc:Choice>
      <mc:Fallback>
        <oleObject link="[1]!'!OLE_LINK2'" oleUpdate="OLEUPDATE_ALWAYS" shapeId="1080"/>
      </mc:Fallback>
    </mc:AlternateContent>
    <mc:AlternateContent xmlns:mc="http://schemas.openxmlformats.org/markup-compatibility/2006">
      <mc:Choice Requires="x14">
        <oleObject link="[1]!'!OLE_LINK2'" oleUpdate="OLEUPDATE_ALWAYS" shapeId="1081">
          <objectPr defaultSize="0" autoPict="0" dde="1">
            <anchor moveWithCells="1">
              <from>
                <xdr:col>2</xdr:col>
                <xdr:colOff>0</xdr:colOff>
                <xdr:row>128</xdr:row>
                <xdr:rowOff>0</xdr:rowOff>
              </from>
              <to>
                <xdr:col>3</xdr:col>
                <xdr:colOff>19050</xdr:colOff>
                <xdr:row>129</xdr:row>
                <xdr:rowOff>0</xdr:rowOff>
              </to>
            </anchor>
          </objectPr>
        </oleObject>
      </mc:Choice>
      <mc:Fallback>
        <oleObject link="[1]!'!OLE_LINK2'" oleUpdate="OLEUPDATE_ALWAYS" shapeId="1081"/>
      </mc:Fallback>
    </mc:AlternateContent>
    <mc:AlternateContent xmlns:mc="http://schemas.openxmlformats.org/markup-compatibility/2006">
      <mc:Choice Requires="x14">
        <oleObject link="[1]!'!OLE_LINK2'" oleUpdate="OLEUPDATE_ALWAYS" shapeId="1082">
          <objectPr defaultSize="0" autoPict="0" dde="1">
            <anchor moveWithCells="1">
              <from>
                <xdr:col>2</xdr:col>
                <xdr:colOff>0</xdr:colOff>
                <xdr:row>128</xdr:row>
                <xdr:rowOff>0</xdr:rowOff>
              </from>
              <to>
                <xdr:col>3</xdr:col>
                <xdr:colOff>19050</xdr:colOff>
                <xdr:row>129</xdr:row>
                <xdr:rowOff>19050</xdr:rowOff>
              </to>
            </anchor>
          </objectPr>
        </oleObject>
      </mc:Choice>
      <mc:Fallback>
        <oleObject link="[1]!'!OLE_LINK2'" oleUpdate="OLEUPDATE_ALWAYS" shapeId="1082"/>
      </mc:Fallback>
    </mc:AlternateContent>
    <mc:AlternateContent xmlns:mc="http://schemas.openxmlformats.org/markup-compatibility/2006">
      <mc:Choice Requires="x14">
        <oleObject link="[1]!'!OLE_LINK2'" oleUpdate="OLEUPDATE_ALWAYS" shapeId="1083">
          <objectPr defaultSize="0" autoPict="0" dde="1">
            <anchor moveWithCells="1">
              <from>
                <xdr:col>2</xdr:col>
                <xdr:colOff>0</xdr:colOff>
                <xdr:row>128</xdr:row>
                <xdr:rowOff>0</xdr:rowOff>
              </from>
              <to>
                <xdr:col>3</xdr:col>
                <xdr:colOff>19050</xdr:colOff>
                <xdr:row>128</xdr:row>
                <xdr:rowOff>371475</xdr:rowOff>
              </to>
            </anchor>
          </objectPr>
        </oleObject>
      </mc:Choice>
      <mc:Fallback>
        <oleObject link="[1]!'!OLE_LINK2'" oleUpdate="OLEUPDATE_ALWAYS" shapeId="1083"/>
      </mc:Fallback>
    </mc:AlternateContent>
    <mc:AlternateContent xmlns:mc="http://schemas.openxmlformats.org/markup-compatibility/2006">
      <mc:Choice Requires="x14">
        <oleObject link="[1]!'!OLE_LINK2'" oleUpdate="OLEUPDATE_ALWAYS" shapeId="1084">
          <objectPr defaultSize="0" autoPict="0" dde="1">
            <anchor moveWithCells="1">
              <from>
                <xdr:col>2</xdr:col>
                <xdr:colOff>0</xdr:colOff>
                <xdr:row>128</xdr:row>
                <xdr:rowOff>0</xdr:rowOff>
              </from>
              <to>
                <xdr:col>3</xdr:col>
                <xdr:colOff>19050</xdr:colOff>
                <xdr:row>129</xdr:row>
                <xdr:rowOff>0</xdr:rowOff>
              </to>
            </anchor>
          </objectPr>
        </oleObject>
      </mc:Choice>
      <mc:Fallback>
        <oleObject link="[1]!'!OLE_LINK2'" oleUpdate="OLEUPDATE_ALWAYS" shapeId="1084"/>
      </mc:Fallback>
    </mc:AlternateContent>
    <mc:AlternateContent xmlns:mc="http://schemas.openxmlformats.org/markup-compatibility/2006">
      <mc:Choice Requires="x14">
        <oleObject link="[1]!'!OLE_LINK2'" oleUpdate="OLEUPDATE_ALWAYS" shapeId="1085">
          <objectPr defaultSize="0" autoPict="0" dde="1">
            <anchor moveWithCells="1">
              <from>
                <xdr:col>2</xdr:col>
                <xdr:colOff>0</xdr:colOff>
                <xdr:row>128</xdr:row>
                <xdr:rowOff>0</xdr:rowOff>
              </from>
              <to>
                <xdr:col>3</xdr:col>
                <xdr:colOff>19050</xdr:colOff>
                <xdr:row>129</xdr:row>
                <xdr:rowOff>9525</xdr:rowOff>
              </to>
            </anchor>
          </objectPr>
        </oleObject>
      </mc:Choice>
      <mc:Fallback>
        <oleObject link="[1]!'!OLE_LINK2'" oleUpdate="OLEUPDATE_ALWAYS" shapeId="1085"/>
      </mc:Fallback>
    </mc:AlternateContent>
    <mc:AlternateContent xmlns:mc="http://schemas.openxmlformats.org/markup-compatibility/2006">
      <mc:Choice Requires="x14">
        <oleObject link="[1]!'!OLE_LINK2'" oleUpdate="OLEUPDATE_ALWAYS" shapeId="1086">
          <objectPr defaultSize="0" autoPict="0" dde="1">
            <anchor moveWithCells="1">
              <from>
                <xdr:col>2</xdr:col>
                <xdr:colOff>0</xdr:colOff>
                <xdr:row>128</xdr:row>
                <xdr:rowOff>0</xdr:rowOff>
              </from>
              <to>
                <xdr:col>3</xdr:col>
                <xdr:colOff>19050</xdr:colOff>
                <xdr:row>129</xdr:row>
                <xdr:rowOff>19050</xdr:rowOff>
              </to>
            </anchor>
          </objectPr>
        </oleObject>
      </mc:Choice>
      <mc:Fallback>
        <oleObject link="[1]!'!OLE_LINK2'" oleUpdate="OLEUPDATE_ALWAYS" shapeId="1086"/>
      </mc:Fallback>
    </mc:AlternateContent>
    <mc:AlternateContent xmlns:mc="http://schemas.openxmlformats.org/markup-compatibility/2006">
      <mc:Choice Requires="x14">
        <oleObject link="[1]!'!OLE_LINK2'" oleUpdate="OLEUPDATE_ALWAYS" shapeId="1087">
          <objectPr defaultSize="0" autoPict="0" dde="1">
            <anchor moveWithCells="1">
              <from>
                <xdr:col>2</xdr:col>
                <xdr:colOff>0</xdr:colOff>
                <xdr:row>128</xdr:row>
                <xdr:rowOff>0</xdr:rowOff>
              </from>
              <to>
                <xdr:col>3</xdr:col>
                <xdr:colOff>19050</xdr:colOff>
                <xdr:row>129</xdr:row>
                <xdr:rowOff>9525</xdr:rowOff>
              </to>
            </anchor>
          </objectPr>
        </oleObject>
      </mc:Choice>
      <mc:Fallback>
        <oleObject link="[1]!'!OLE_LINK2'" oleUpdate="OLEUPDATE_ALWAYS" shapeId="1087"/>
      </mc:Fallback>
    </mc:AlternateContent>
    <mc:AlternateContent xmlns:mc="http://schemas.openxmlformats.org/markup-compatibility/2006">
      <mc:Choice Requires="x14">
        <oleObject link="[1]!'!OLE_LINK2'" oleUpdate="OLEUPDATE_ALWAYS" shapeId="1088">
          <objectPr defaultSize="0" autoPict="0" dde="1">
            <anchor moveWithCells="1">
              <from>
                <xdr:col>2</xdr:col>
                <xdr:colOff>0</xdr:colOff>
                <xdr:row>128</xdr:row>
                <xdr:rowOff>0</xdr:rowOff>
              </from>
              <to>
                <xdr:col>3</xdr:col>
                <xdr:colOff>19050</xdr:colOff>
                <xdr:row>129</xdr:row>
                <xdr:rowOff>19050</xdr:rowOff>
              </to>
            </anchor>
          </objectPr>
        </oleObject>
      </mc:Choice>
      <mc:Fallback>
        <oleObject link="[1]!'!OLE_LINK2'" oleUpdate="OLEUPDATE_ALWAYS" shapeId="1088"/>
      </mc:Fallback>
    </mc:AlternateContent>
    <mc:AlternateContent xmlns:mc="http://schemas.openxmlformats.org/markup-compatibility/2006">
      <mc:Choice Requires="x14">
        <oleObject link="[1]!'!OLE_LINK2'" oleUpdate="OLEUPDATE_ALWAYS" shapeId="1089">
          <objectPr defaultSize="0" autoPict="0" dde="1">
            <anchor moveWithCells="1">
              <from>
                <xdr:col>2</xdr:col>
                <xdr:colOff>0</xdr:colOff>
                <xdr:row>128</xdr:row>
                <xdr:rowOff>0</xdr:rowOff>
              </from>
              <to>
                <xdr:col>3</xdr:col>
                <xdr:colOff>19050</xdr:colOff>
                <xdr:row>128</xdr:row>
                <xdr:rowOff>371475</xdr:rowOff>
              </to>
            </anchor>
          </objectPr>
        </oleObject>
      </mc:Choice>
      <mc:Fallback>
        <oleObject link="[1]!'!OLE_LINK2'" oleUpdate="OLEUPDATE_ALWAYS" shapeId="1089"/>
      </mc:Fallback>
    </mc:AlternateContent>
    <mc:AlternateContent xmlns:mc="http://schemas.openxmlformats.org/markup-compatibility/2006">
      <mc:Choice Requires="x14">
        <oleObject link="[1]!'!OLE_LINK2'" oleUpdate="OLEUPDATE_ALWAYS" shapeId="1090">
          <objectPr defaultSize="0" autoPict="0" dde="1">
            <anchor moveWithCells="1">
              <from>
                <xdr:col>2</xdr:col>
                <xdr:colOff>0</xdr:colOff>
                <xdr:row>128</xdr:row>
                <xdr:rowOff>0</xdr:rowOff>
              </from>
              <to>
                <xdr:col>3</xdr:col>
                <xdr:colOff>19050</xdr:colOff>
                <xdr:row>129</xdr:row>
                <xdr:rowOff>9525</xdr:rowOff>
              </to>
            </anchor>
          </objectPr>
        </oleObject>
      </mc:Choice>
      <mc:Fallback>
        <oleObject link="[1]!'!OLE_LINK2'" oleUpdate="OLEUPDATE_ALWAYS" shapeId="1090"/>
      </mc:Fallback>
    </mc:AlternateContent>
    <mc:AlternateContent xmlns:mc="http://schemas.openxmlformats.org/markup-compatibility/2006">
      <mc:Choice Requires="x14">
        <oleObject link="[1]!'!OLE_LINK2'" oleUpdate="OLEUPDATE_ALWAYS" shapeId="1091">
          <objectPr defaultSize="0" autoPict="0" dde="1">
            <anchor moveWithCells="1">
              <from>
                <xdr:col>2</xdr:col>
                <xdr:colOff>0</xdr:colOff>
                <xdr:row>128</xdr:row>
                <xdr:rowOff>0</xdr:rowOff>
              </from>
              <to>
                <xdr:col>3</xdr:col>
                <xdr:colOff>19050</xdr:colOff>
                <xdr:row>129</xdr:row>
                <xdr:rowOff>9525</xdr:rowOff>
              </to>
            </anchor>
          </objectPr>
        </oleObject>
      </mc:Choice>
      <mc:Fallback>
        <oleObject link="[1]!'!OLE_LINK2'" oleUpdate="OLEUPDATE_ALWAYS" shapeId="1091"/>
      </mc:Fallback>
    </mc:AlternateContent>
    <mc:AlternateContent xmlns:mc="http://schemas.openxmlformats.org/markup-compatibility/2006">
      <mc:Choice Requires="x14">
        <oleObject link="[1]!'!OLE_LINK2'" oleUpdate="OLEUPDATE_ALWAYS" shapeId="1092">
          <objectPr defaultSize="0" autoPict="0" dde="1">
            <anchor moveWithCells="1">
              <from>
                <xdr:col>2</xdr:col>
                <xdr:colOff>0</xdr:colOff>
                <xdr:row>128</xdr:row>
                <xdr:rowOff>0</xdr:rowOff>
              </from>
              <to>
                <xdr:col>3</xdr:col>
                <xdr:colOff>19050</xdr:colOff>
                <xdr:row>128</xdr:row>
                <xdr:rowOff>371475</xdr:rowOff>
              </to>
            </anchor>
          </objectPr>
        </oleObject>
      </mc:Choice>
      <mc:Fallback>
        <oleObject link="[1]!'!OLE_LINK2'" oleUpdate="OLEUPDATE_ALWAYS" shapeId="1092"/>
      </mc:Fallback>
    </mc:AlternateContent>
    <mc:AlternateContent xmlns:mc="http://schemas.openxmlformats.org/markup-compatibility/2006">
      <mc:Choice Requires="x14">
        <oleObject link="[1]!'!OLE_LINK2'" oleUpdate="OLEUPDATE_ALWAYS" shapeId="1093">
          <objectPr defaultSize="0" autoPict="0" dde="1">
            <anchor moveWithCells="1">
              <from>
                <xdr:col>2</xdr:col>
                <xdr:colOff>0</xdr:colOff>
                <xdr:row>128</xdr:row>
                <xdr:rowOff>0</xdr:rowOff>
              </from>
              <to>
                <xdr:col>3</xdr:col>
                <xdr:colOff>19050</xdr:colOff>
                <xdr:row>129</xdr:row>
                <xdr:rowOff>0</xdr:rowOff>
              </to>
            </anchor>
          </objectPr>
        </oleObject>
      </mc:Choice>
      <mc:Fallback>
        <oleObject link="[1]!'!OLE_LINK2'" oleUpdate="OLEUPDATE_ALWAYS" shapeId="1093"/>
      </mc:Fallback>
    </mc:AlternateContent>
    <mc:AlternateContent xmlns:mc="http://schemas.openxmlformats.org/markup-compatibility/2006">
      <mc:Choice Requires="x14">
        <oleObject link="[1]!'!OLE_LINK2'" oleUpdate="OLEUPDATE_ALWAYS" shapeId="1094">
          <objectPr defaultSize="0" autoPict="0" dde="1">
            <anchor moveWithCells="1">
              <from>
                <xdr:col>2</xdr:col>
                <xdr:colOff>0</xdr:colOff>
                <xdr:row>128</xdr:row>
                <xdr:rowOff>0</xdr:rowOff>
              </from>
              <to>
                <xdr:col>3</xdr:col>
                <xdr:colOff>19050</xdr:colOff>
                <xdr:row>129</xdr:row>
                <xdr:rowOff>19050</xdr:rowOff>
              </to>
            </anchor>
          </objectPr>
        </oleObject>
      </mc:Choice>
      <mc:Fallback>
        <oleObject link="[1]!'!OLE_LINK2'" oleUpdate="OLEUPDATE_ALWAYS" shapeId="1094"/>
      </mc:Fallback>
    </mc:AlternateContent>
    <mc:AlternateContent xmlns:mc="http://schemas.openxmlformats.org/markup-compatibility/2006">
      <mc:Choice Requires="x14">
        <oleObject link="[1]!'!OLE_LINK2'" oleUpdate="OLEUPDATE_ALWAYS" shapeId="1095">
          <objectPr defaultSize="0" autoPict="0" dde="1">
            <anchor moveWithCells="1">
              <from>
                <xdr:col>2</xdr:col>
                <xdr:colOff>0</xdr:colOff>
                <xdr:row>128</xdr:row>
                <xdr:rowOff>0</xdr:rowOff>
              </from>
              <to>
                <xdr:col>3</xdr:col>
                <xdr:colOff>19050</xdr:colOff>
                <xdr:row>128</xdr:row>
                <xdr:rowOff>371475</xdr:rowOff>
              </to>
            </anchor>
          </objectPr>
        </oleObject>
      </mc:Choice>
      <mc:Fallback>
        <oleObject link="[1]!'!OLE_LINK2'" oleUpdate="OLEUPDATE_ALWAYS" shapeId="1095"/>
      </mc:Fallback>
    </mc:AlternateContent>
    <mc:AlternateContent xmlns:mc="http://schemas.openxmlformats.org/markup-compatibility/2006">
      <mc:Choice Requires="x14">
        <oleObject link="[1]!'!OLE_LINK2'" oleUpdate="OLEUPDATE_ALWAYS" shapeId="1096">
          <objectPr defaultSize="0" autoPict="0" dde="1">
            <anchor moveWithCells="1">
              <from>
                <xdr:col>2</xdr:col>
                <xdr:colOff>0</xdr:colOff>
                <xdr:row>128</xdr:row>
                <xdr:rowOff>0</xdr:rowOff>
              </from>
              <to>
                <xdr:col>3</xdr:col>
                <xdr:colOff>19050</xdr:colOff>
                <xdr:row>129</xdr:row>
                <xdr:rowOff>0</xdr:rowOff>
              </to>
            </anchor>
          </objectPr>
        </oleObject>
      </mc:Choice>
      <mc:Fallback>
        <oleObject link="[1]!'!OLE_LINK2'" oleUpdate="OLEUPDATE_ALWAYS" shapeId="1096"/>
      </mc:Fallback>
    </mc:AlternateContent>
    <mc:AlternateContent xmlns:mc="http://schemas.openxmlformats.org/markup-compatibility/2006">
      <mc:Choice Requires="x14">
        <oleObject link="[1]!'!OLE_LINK2'" oleUpdate="OLEUPDATE_ALWAYS" shapeId="1097">
          <objectPr defaultSize="0" autoPict="0" dde="1">
            <anchor moveWithCells="1">
              <from>
                <xdr:col>2</xdr:col>
                <xdr:colOff>0</xdr:colOff>
                <xdr:row>128</xdr:row>
                <xdr:rowOff>0</xdr:rowOff>
              </from>
              <to>
                <xdr:col>3</xdr:col>
                <xdr:colOff>19050</xdr:colOff>
                <xdr:row>129</xdr:row>
                <xdr:rowOff>9525</xdr:rowOff>
              </to>
            </anchor>
          </objectPr>
        </oleObject>
      </mc:Choice>
      <mc:Fallback>
        <oleObject link="[1]!'!OLE_LINK2'" oleUpdate="OLEUPDATE_ALWAYS" shapeId="1097"/>
      </mc:Fallback>
    </mc:AlternateContent>
    <mc:AlternateContent xmlns:mc="http://schemas.openxmlformats.org/markup-compatibility/2006">
      <mc:Choice Requires="x14">
        <oleObject link="[1]!'!OLE_LINK2'" oleUpdate="OLEUPDATE_ALWAYS" shapeId="1098">
          <objectPr defaultSize="0" autoPict="0" dde="1">
            <anchor moveWithCells="1">
              <from>
                <xdr:col>2</xdr:col>
                <xdr:colOff>0</xdr:colOff>
                <xdr:row>128</xdr:row>
                <xdr:rowOff>0</xdr:rowOff>
              </from>
              <to>
                <xdr:col>3</xdr:col>
                <xdr:colOff>19050</xdr:colOff>
                <xdr:row>129</xdr:row>
                <xdr:rowOff>19050</xdr:rowOff>
              </to>
            </anchor>
          </objectPr>
        </oleObject>
      </mc:Choice>
      <mc:Fallback>
        <oleObject link="[1]!'!OLE_LINK2'" oleUpdate="OLEUPDATE_ALWAYS" shapeId="1098"/>
      </mc:Fallback>
    </mc:AlternateContent>
    <mc:AlternateContent xmlns:mc="http://schemas.openxmlformats.org/markup-compatibility/2006">
      <mc:Choice Requires="x14">
        <oleObject link="[1]!'!OLE_LINK2'" oleUpdate="OLEUPDATE_ALWAYS" shapeId="1099">
          <objectPr defaultSize="0" autoPict="0" dde="1">
            <anchor moveWithCells="1">
              <from>
                <xdr:col>2</xdr:col>
                <xdr:colOff>0</xdr:colOff>
                <xdr:row>128</xdr:row>
                <xdr:rowOff>0</xdr:rowOff>
              </from>
              <to>
                <xdr:col>3</xdr:col>
                <xdr:colOff>19050</xdr:colOff>
                <xdr:row>129</xdr:row>
                <xdr:rowOff>9525</xdr:rowOff>
              </to>
            </anchor>
          </objectPr>
        </oleObject>
      </mc:Choice>
      <mc:Fallback>
        <oleObject link="[1]!'!OLE_LINK2'" oleUpdate="OLEUPDATE_ALWAYS" shapeId="1099"/>
      </mc:Fallback>
    </mc:AlternateContent>
    <mc:AlternateContent xmlns:mc="http://schemas.openxmlformats.org/markup-compatibility/2006">
      <mc:Choice Requires="x14">
        <oleObject link="[1]!'!OLE_LINK2'" oleUpdate="OLEUPDATE_ALWAYS" shapeId="1100">
          <objectPr defaultSize="0" autoPict="0" dde="1">
            <anchor moveWithCells="1">
              <from>
                <xdr:col>2</xdr:col>
                <xdr:colOff>0</xdr:colOff>
                <xdr:row>128</xdr:row>
                <xdr:rowOff>0</xdr:rowOff>
              </from>
              <to>
                <xdr:col>3</xdr:col>
                <xdr:colOff>19050</xdr:colOff>
                <xdr:row>129</xdr:row>
                <xdr:rowOff>19050</xdr:rowOff>
              </to>
            </anchor>
          </objectPr>
        </oleObject>
      </mc:Choice>
      <mc:Fallback>
        <oleObject link="[1]!'!OLE_LINK2'" oleUpdate="OLEUPDATE_ALWAYS" shapeId="1100"/>
      </mc:Fallback>
    </mc:AlternateContent>
    <mc:AlternateContent xmlns:mc="http://schemas.openxmlformats.org/markup-compatibility/2006">
      <mc:Choice Requires="x14">
        <oleObject link="[1]!'!OLE_LINK2'" oleUpdate="OLEUPDATE_ALWAYS" shapeId="1101">
          <objectPr defaultSize="0" autoPict="0" dde="1">
            <anchor moveWithCells="1">
              <from>
                <xdr:col>2</xdr:col>
                <xdr:colOff>0</xdr:colOff>
                <xdr:row>128</xdr:row>
                <xdr:rowOff>0</xdr:rowOff>
              </from>
              <to>
                <xdr:col>3</xdr:col>
                <xdr:colOff>19050</xdr:colOff>
                <xdr:row>128</xdr:row>
                <xdr:rowOff>371475</xdr:rowOff>
              </to>
            </anchor>
          </objectPr>
        </oleObject>
      </mc:Choice>
      <mc:Fallback>
        <oleObject link="[1]!'!OLE_LINK2'" oleUpdate="OLEUPDATE_ALWAYS" shapeId="1101"/>
      </mc:Fallback>
    </mc:AlternateContent>
    <mc:AlternateContent xmlns:mc="http://schemas.openxmlformats.org/markup-compatibility/2006">
      <mc:Choice Requires="x14">
        <oleObject link="[1]!'!OLE_LINK2'" oleUpdate="OLEUPDATE_ALWAYS" shapeId="1102">
          <objectPr defaultSize="0" autoPict="0" dde="1">
            <anchor moveWithCells="1">
              <from>
                <xdr:col>2</xdr:col>
                <xdr:colOff>0</xdr:colOff>
                <xdr:row>128</xdr:row>
                <xdr:rowOff>0</xdr:rowOff>
              </from>
              <to>
                <xdr:col>3</xdr:col>
                <xdr:colOff>19050</xdr:colOff>
                <xdr:row>129</xdr:row>
                <xdr:rowOff>9525</xdr:rowOff>
              </to>
            </anchor>
          </objectPr>
        </oleObject>
      </mc:Choice>
      <mc:Fallback>
        <oleObject link="[1]!'!OLE_LINK2'" oleUpdate="OLEUPDATE_ALWAYS" shapeId="1102"/>
      </mc:Fallback>
    </mc:AlternateContent>
    <mc:AlternateContent xmlns:mc="http://schemas.openxmlformats.org/markup-compatibility/2006">
      <mc:Choice Requires="x14">
        <oleObject link="[1]!'!OLE_LINK2'" oleUpdate="OLEUPDATE_ALWAYS" shapeId="1103">
          <objectPr defaultSize="0" autoPict="0" dde="1">
            <anchor moveWithCells="1">
              <from>
                <xdr:col>2</xdr:col>
                <xdr:colOff>0</xdr:colOff>
                <xdr:row>128</xdr:row>
                <xdr:rowOff>0</xdr:rowOff>
              </from>
              <to>
                <xdr:col>3</xdr:col>
                <xdr:colOff>19050</xdr:colOff>
                <xdr:row>129</xdr:row>
                <xdr:rowOff>9525</xdr:rowOff>
              </to>
            </anchor>
          </objectPr>
        </oleObject>
      </mc:Choice>
      <mc:Fallback>
        <oleObject link="[1]!'!OLE_LINK2'" oleUpdate="OLEUPDATE_ALWAYS" shapeId="1103"/>
      </mc:Fallback>
    </mc:AlternateContent>
    <mc:AlternateContent xmlns:mc="http://schemas.openxmlformats.org/markup-compatibility/2006">
      <mc:Choice Requires="x14">
        <oleObject link="[1]!'!OLE_LINK2'" oleUpdate="OLEUPDATE_ALWAYS" shapeId="1104">
          <objectPr defaultSize="0" autoPict="0" dde="1">
            <anchor moveWithCells="1">
              <from>
                <xdr:col>3</xdr:col>
                <xdr:colOff>19050</xdr:colOff>
                <xdr:row>124</xdr:row>
                <xdr:rowOff>0</xdr:rowOff>
              </from>
              <to>
                <xdr:col>4</xdr:col>
                <xdr:colOff>123825</xdr:colOff>
                <xdr:row>125</xdr:row>
                <xdr:rowOff>104775</xdr:rowOff>
              </to>
            </anchor>
          </objectPr>
        </oleObject>
      </mc:Choice>
      <mc:Fallback>
        <oleObject link="[1]!'!OLE_LINK2'" oleUpdate="OLEUPDATE_ALWAYS" shapeId="1104"/>
      </mc:Fallback>
    </mc:AlternateContent>
    <mc:AlternateContent xmlns:mc="http://schemas.openxmlformats.org/markup-compatibility/2006">
      <mc:Choice Requires="x14">
        <oleObject link="[1]!'!OLE_LINK2'" oleUpdate="OLEUPDATE_ALWAYS" shapeId="1105">
          <objectPr defaultSize="0" autoPict="0" dde="1">
            <anchor moveWithCells="1">
              <from>
                <xdr:col>3</xdr:col>
                <xdr:colOff>19050</xdr:colOff>
                <xdr:row>250</xdr:row>
                <xdr:rowOff>0</xdr:rowOff>
              </from>
              <to>
                <xdr:col>4</xdr:col>
                <xdr:colOff>123825</xdr:colOff>
                <xdr:row>251</xdr:row>
                <xdr:rowOff>95250</xdr:rowOff>
              </to>
            </anchor>
          </objectPr>
        </oleObject>
      </mc:Choice>
      <mc:Fallback>
        <oleObject link="[1]!'!OLE_LINK2'" oleUpdate="OLEUPDATE_ALWAYS" shapeId="1105"/>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PL2.Tỷ lệ học</vt:lpstr>
      <vt:lpstr>'PL2.Tỷ lệ học'!Print_Titles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Silicom</dc:creator>
  <cp:lastModifiedBy>Admin</cp:lastModifiedBy>
  <cp:lastPrinted>2024-09-13T03:01:23Z</cp:lastPrinted>
  <dcterms:created xsi:type="dcterms:W3CDTF">2024-08-13T09:06:59Z</dcterms:created>
  <dcterms:modified xsi:type="dcterms:W3CDTF">2025-05-08T10:21:24Z</dcterms:modified>
</cp:coreProperties>
</file>